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_xmlsignatures/sig1.xml" ContentType="application/vnd.openxmlformats-package.digital-signature-xmlsignatur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digital-signature/origin" Target="_xmlsignatures/origin.sigs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Usek_Nakup_a_Sluzby\Verejne_zakazky_PPE\Oděvy a oděvní součásti 2018 - 2021\Zadávací dokumentace\"/>
    </mc:Choice>
  </mc:AlternateContent>
  <bookViews>
    <workbookView xWindow="0" yWindow="0" windowWidth="28800" windowHeight="11880"/>
  </bookViews>
  <sheets>
    <sheet name="List2" sheetId="2" r:id="rId1"/>
  </sheets>
  <calcPr calcId="162913"/>
</workbook>
</file>

<file path=xl/calcChain.xml><?xml version="1.0" encoding="utf-8"?>
<calcChain xmlns="http://schemas.openxmlformats.org/spreadsheetml/2006/main">
  <c r="G75" i="2" l="1"/>
  <c r="G91" i="2"/>
  <c r="G92" i="2"/>
  <c r="G93" i="2"/>
  <c r="G94" i="2"/>
  <c r="G90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6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33" i="2"/>
  <c r="G79" i="2"/>
  <c r="G80" i="2"/>
  <c r="G81" i="2"/>
  <c r="G82" i="2"/>
  <c r="G83" i="2"/>
  <c r="G84" i="2"/>
  <c r="G85" i="2"/>
  <c r="G86" i="2"/>
  <c r="G87" i="2"/>
  <c r="G78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61" i="2"/>
  <c r="G50" i="2"/>
  <c r="G51" i="2"/>
  <c r="G52" i="2"/>
  <c r="G53" i="2"/>
  <c r="G54" i="2"/>
  <c r="G55" i="2"/>
  <c r="G56" i="2"/>
  <c r="G57" i="2"/>
  <c r="G58" i="2"/>
  <c r="G49" i="2"/>
  <c r="G95" i="2" l="1"/>
  <c r="G76" i="2"/>
  <c r="G47" i="2"/>
  <c r="G31" i="2"/>
  <c r="G88" i="2"/>
  <c r="G59" i="2"/>
  <c r="G97" i="2" l="1"/>
</calcChain>
</file>

<file path=xl/sharedStrings.xml><?xml version="1.0" encoding="utf-8"?>
<sst xmlns="http://schemas.openxmlformats.org/spreadsheetml/2006/main" count="110" uniqueCount="86">
  <si>
    <t>Název položky</t>
  </si>
  <si>
    <t>Jednotková cena  za ks v Kč bez DPH</t>
  </si>
  <si>
    <t>Kalhoty pánské letní</t>
  </si>
  <si>
    <t>Kalhoty dámské letní</t>
  </si>
  <si>
    <t>Sukně letní</t>
  </si>
  <si>
    <t xml:space="preserve">Kalhoty  pánské zimní </t>
  </si>
  <si>
    <t>Kalhoty dámské zimní</t>
  </si>
  <si>
    <t>Čepice zimní</t>
  </si>
  <si>
    <t>Kalhoty letní krátké pánské</t>
  </si>
  <si>
    <r>
      <t xml:space="preserve">Kalhoty letní krátké dámské </t>
    </r>
    <r>
      <rPr>
        <i/>
        <sz val="11"/>
        <color indexed="8"/>
        <rFont val="Times New Roman"/>
        <family val="1"/>
        <charset val="238"/>
      </rPr>
      <t/>
    </r>
  </si>
  <si>
    <t>Šála zimní pletená</t>
  </si>
  <si>
    <t>Šála dámská lehká</t>
  </si>
  <si>
    <t>Poznámka zadavatele:</t>
  </si>
  <si>
    <t>1) Ceny oděvů  konfekčních velikostí jsou jednotné.</t>
  </si>
  <si>
    <t>2) Úpravy oděvů (zkracování, zúžování apod.) jsou zahrnuty v ceně.</t>
  </si>
  <si>
    <t>…………………………………………</t>
  </si>
  <si>
    <t>Čepice s kšiltem</t>
  </si>
  <si>
    <t>CENÍK ODĚVŮ A ODĚVNÍCH SOUČÁSTÍ</t>
  </si>
  <si>
    <t>Bunda podzimní pánská</t>
  </si>
  <si>
    <t>Bunda podzimní dámská</t>
  </si>
  <si>
    <t>Bunda softshellová pánská</t>
  </si>
  <si>
    <t>Bunda softshellová dámská</t>
  </si>
  <si>
    <t>Mikina fleecová pánská</t>
  </si>
  <si>
    <t>Mikina fleecová dámská</t>
  </si>
  <si>
    <t>Bunda pánská zimní</t>
  </si>
  <si>
    <t>Bunda dámská zimní</t>
  </si>
  <si>
    <r>
      <t xml:space="preserve">Košile dlouhý rukáv - bílá, </t>
    </r>
    <r>
      <rPr>
        <sz val="11"/>
        <color theme="1"/>
        <rFont val="Calibri"/>
        <family val="2"/>
        <charset val="238"/>
        <scheme val="minor"/>
      </rPr>
      <t>šedá pánská</t>
    </r>
  </si>
  <si>
    <r>
      <t xml:space="preserve">Košile dlouhý rukáv - bílá, </t>
    </r>
    <r>
      <rPr>
        <sz val="11"/>
        <color theme="1"/>
        <rFont val="Calibri"/>
        <family val="2"/>
        <charset val="238"/>
        <scheme val="minor"/>
      </rPr>
      <t xml:space="preserve"> šedá dámská</t>
    </r>
  </si>
  <si>
    <t>Košile krátký rukáv - bílá, šedá pánská</t>
  </si>
  <si>
    <r>
      <t xml:space="preserve">Košile krátký rukáv - bílá, </t>
    </r>
    <r>
      <rPr>
        <sz val="11"/>
        <color theme="1"/>
        <rFont val="Calibri"/>
        <family val="2"/>
        <charset val="238"/>
        <scheme val="minor"/>
      </rPr>
      <t xml:space="preserve"> šedá dámská</t>
    </r>
  </si>
  <si>
    <t>Příloha č. 3 zadávací dokumentace - Ceník</t>
  </si>
  <si>
    <t>Celková nabídková cena v Kč bez DPH</t>
  </si>
  <si>
    <r>
      <t xml:space="preserve">Polokošile - </t>
    </r>
    <r>
      <rPr>
        <sz val="11"/>
        <color theme="1"/>
        <rFont val="Calibri"/>
        <family val="2"/>
        <charset val="238"/>
        <scheme val="minor"/>
      </rPr>
      <t>pánská</t>
    </r>
  </si>
  <si>
    <r>
      <t xml:space="preserve">Polokošile - </t>
    </r>
    <r>
      <rPr>
        <sz val="11"/>
        <color theme="1"/>
        <rFont val="Calibri"/>
        <family val="2"/>
        <charset val="238"/>
        <scheme val="minor"/>
      </rPr>
      <t xml:space="preserve"> dámská</t>
    </r>
  </si>
  <si>
    <r>
      <t>Předpokl. objem ks/rok</t>
    </r>
    <r>
      <rPr>
        <b/>
        <sz val="11"/>
        <color rgb="FFFF0000"/>
        <rFont val="Calibri"/>
        <family val="2"/>
        <charset val="238"/>
        <scheme val="minor"/>
      </rPr>
      <t xml:space="preserve"> 2019</t>
    </r>
  </si>
  <si>
    <r>
      <t xml:space="preserve">Předpokl. objem ks/rok </t>
    </r>
    <r>
      <rPr>
        <b/>
        <sz val="11"/>
        <color rgb="FFFF0000"/>
        <rFont val="Calibri"/>
        <family val="2"/>
        <charset val="238"/>
        <scheme val="minor"/>
      </rPr>
      <t>2020</t>
    </r>
  </si>
  <si>
    <t>4) Předpokládaný objem ks/rok je pouze odhad a od skutečného odběru se může u jednotlivých položek i v celkovém součtu podstatným způsobem lišit.</t>
  </si>
  <si>
    <t>Svetr pletený pánský</t>
  </si>
  <si>
    <t>Vesta pletená pánská</t>
  </si>
  <si>
    <t>Svetr pletený dámský</t>
  </si>
  <si>
    <t>Vesta pletená dámská</t>
  </si>
  <si>
    <r>
      <t xml:space="preserve">Předpokl. objem ks/rok </t>
    </r>
    <r>
      <rPr>
        <b/>
        <sz val="11"/>
        <color rgb="FFFF0000"/>
        <rFont val="Calibri"/>
        <family val="2"/>
        <charset val="238"/>
        <scheme val="minor"/>
      </rPr>
      <t>2021</t>
    </r>
  </si>
  <si>
    <t>Košile dlouhý rukáv - bílá pánská</t>
  </si>
  <si>
    <t>Košile dlouhý rukáv - bílá dámská</t>
  </si>
  <si>
    <t>Košile krátký rukáv - bílá pánská</t>
  </si>
  <si>
    <t>Košile krátký rukáv - bílá dámská</t>
  </si>
  <si>
    <t>Kalhoty  pánské zimní</t>
  </si>
  <si>
    <t>Kalhoty dámské letní krátké</t>
  </si>
  <si>
    <r>
      <rPr>
        <b/>
        <sz val="11"/>
        <color rgb="FFFF0000"/>
        <rFont val="Calibri"/>
        <family val="2"/>
        <charset val="238"/>
        <scheme val="minor"/>
      </rPr>
      <t>ČÁST 1</t>
    </r>
    <r>
      <rPr>
        <b/>
        <sz val="11"/>
        <color theme="1"/>
        <rFont val="Calibri"/>
        <family val="2"/>
        <charset val="238"/>
        <scheme val="minor"/>
      </rPr>
      <t xml:space="preserve"> - ŘIDIČI A ŘIDIČKY MHD</t>
    </r>
  </si>
  <si>
    <r>
      <t xml:space="preserve">Předpokl. objem  ks/rok </t>
    </r>
    <r>
      <rPr>
        <b/>
        <sz val="11"/>
        <color rgb="FFFF0000"/>
        <rFont val="Calibri"/>
        <family val="2"/>
        <charset val="238"/>
        <scheme val="minor"/>
      </rPr>
      <t>2018</t>
    </r>
  </si>
  <si>
    <r>
      <rPr>
        <b/>
        <sz val="11"/>
        <color rgb="FFFF0000"/>
        <rFont val="Calibri"/>
        <family val="2"/>
        <charset val="238"/>
        <scheme val="minor"/>
      </rPr>
      <t xml:space="preserve">ČÁST 2 </t>
    </r>
    <r>
      <rPr>
        <b/>
        <sz val="11"/>
        <color theme="1"/>
        <rFont val="Calibri"/>
        <family val="2"/>
        <charset val="238"/>
        <scheme val="minor"/>
      </rPr>
      <t>- DOPRAVNÍ DISPEČINK</t>
    </r>
  </si>
  <si>
    <r>
      <t xml:space="preserve">Košile dlouhý rukáv - </t>
    </r>
    <r>
      <rPr>
        <sz val="11"/>
        <color theme="1"/>
        <rFont val="Calibri"/>
        <family val="2"/>
        <charset val="238"/>
        <scheme val="minor"/>
      </rPr>
      <t>šedá pánská</t>
    </r>
  </si>
  <si>
    <t>Košile krátký rukáv - šedá pánská</t>
  </si>
  <si>
    <r>
      <rPr>
        <b/>
        <sz val="11"/>
        <color rgb="FFFF0000"/>
        <rFont val="Calibri"/>
        <family val="2"/>
        <charset val="238"/>
        <scheme val="minor"/>
      </rPr>
      <t xml:space="preserve">ČÁST 3 </t>
    </r>
    <r>
      <rPr>
        <b/>
        <sz val="11"/>
        <color theme="1"/>
        <rFont val="Calibri"/>
        <family val="2"/>
        <charset val="238"/>
        <scheme val="minor"/>
      </rPr>
      <t>- AUTOŠKOLA</t>
    </r>
  </si>
  <si>
    <r>
      <rPr>
        <b/>
        <sz val="11"/>
        <color rgb="FFFF0000"/>
        <rFont val="Calibri"/>
        <family val="2"/>
        <charset val="238"/>
        <scheme val="minor"/>
      </rPr>
      <t xml:space="preserve">ČÁST 4 </t>
    </r>
    <r>
      <rPr>
        <b/>
        <sz val="11"/>
        <color theme="1"/>
        <rFont val="Calibri"/>
        <family val="2"/>
        <charset val="238"/>
        <scheme val="minor"/>
      </rPr>
      <t>- ASISTENTI PŘEPRAVY</t>
    </r>
  </si>
  <si>
    <t>Kalhoty pánské letní speciální</t>
  </si>
  <si>
    <t>Kalhoty dámské letní speciální</t>
  </si>
  <si>
    <t>Kalhoty  pánské zimní speciální</t>
  </si>
  <si>
    <t>Kalhoty dámské zimní speciální</t>
  </si>
  <si>
    <t>Bunda pánská zimní speciální</t>
  </si>
  <si>
    <t>Bunda dámská zimní speciální</t>
  </si>
  <si>
    <t>Mikina bavlněná pánská</t>
  </si>
  <si>
    <t>Mikina bavlněná dámská</t>
  </si>
  <si>
    <r>
      <rPr>
        <b/>
        <sz val="11"/>
        <color rgb="FFFF0000"/>
        <rFont val="Calibri"/>
        <family val="2"/>
        <charset val="238"/>
        <scheme val="minor"/>
      </rPr>
      <t xml:space="preserve">ČÁST 5 </t>
    </r>
    <r>
      <rPr>
        <b/>
        <sz val="11"/>
        <color theme="1"/>
        <rFont val="Calibri"/>
        <family val="2"/>
        <charset val="238"/>
        <scheme val="minor"/>
      </rPr>
      <t>- ODDĚLENÍ PRODEJE JÍZDENEK A ODDĚLENÍ POHLEDÁVEK</t>
    </r>
  </si>
  <si>
    <t>Halenka dlouhý rukáv dámská - bílá</t>
  </si>
  <si>
    <t>Halenka krátký rukáv dámská - bílá</t>
  </si>
  <si>
    <t xml:space="preserve">Košile dlouhý rukáv dámská - bílá </t>
  </si>
  <si>
    <t>Košile krátký rukáv dámská - bílá</t>
  </si>
  <si>
    <t>Celková cena za oděvy  - ČÁST 1</t>
  </si>
  <si>
    <t>Celková cena za oděvy  - ČÁST 2</t>
  </si>
  <si>
    <t>Celková cena za oděvy  - ČÁST 3</t>
  </si>
  <si>
    <t>Celková cena za oděvy  - ČÁST 4</t>
  </si>
  <si>
    <t>Celková cena za oděvy  - ČÁST 5</t>
  </si>
  <si>
    <t>Brigadýrka</t>
  </si>
  <si>
    <t>Celková cena za oděvní součásti  - ČÁST 6</t>
  </si>
  <si>
    <t>Nabídková cena za dodávky oděvů a oděvních součástí za jeden rok se vypočítá vynásobením jednotkové ceny a předpokládaného objemu ks/rok dané položky. Celková nabídková cena za celý předmět plnění se vypočítá vynásobením jednotkové ceny a součtu předpokládaného objemu dané položky za jednotlivé roky 2018,2019,2020,2021.</t>
  </si>
  <si>
    <t xml:space="preserve">oprávněná osoba účastníka </t>
  </si>
  <si>
    <t>zadávacího řízení</t>
  </si>
  <si>
    <t>Bunda softshellová pánská speciální</t>
  </si>
  <si>
    <t>Bunda softshellová dámská speciální</t>
  </si>
  <si>
    <t>Vesta pánská speciální</t>
  </si>
  <si>
    <t>Vesta dámská speciální</t>
  </si>
  <si>
    <r>
      <rPr>
        <b/>
        <sz val="11"/>
        <color rgb="FFFF0000"/>
        <rFont val="Calibri"/>
        <family val="2"/>
        <charset val="238"/>
        <scheme val="minor"/>
      </rPr>
      <t xml:space="preserve">ČÁST 6 </t>
    </r>
    <r>
      <rPr>
        <b/>
        <sz val="11"/>
        <color theme="1"/>
        <rFont val="Calibri"/>
        <family val="2"/>
        <charset val="238"/>
        <scheme val="minor"/>
      </rPr>
      <t>- ODĚVNÍ SOUČÁSTI (PRO VŠECHNY PROFESE)</t>
    </r>
  </si>
  <si>
    <t xml:space="preserve">3) Cena oděvu atypických velikostí ("měřenka"), cca 5% z předpokládaného množství oděvů, může být navýšena maximálně o 20% jednotkové ceny. </t>
  </si>
  <si>
    <t>Pánský opasek</t>
  </si>
  <si>
    <t>Celková nabídková cena za celý předmět plnění v Kč bez DPH (za 4 roky)                                                                                                                             ČÁST 1 + ČÁST 2 + ČÁST 3 + ČÁST 4 + ČÁST 5 + ČÁST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</si>
</sst>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i/>
      <sz val="11"/>
      <color indexed="8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0" xfId="0" applyFont="1"/>
    <xf numFmtId="164" fontId="0" fillId="0" borderId="0" xfId="0" applyNumberFormat="1" applyFont="1" applyAlignment="1">
      <alignment horizontal="center"/>
    </xf>
    <xf numFmtId="0" fontId="0" fillId="0" borderId="0" xfId="0" applyFont="1" applyAlignment="1">
      <alignment vertical="center" wrapText="1"/>
    </xf>
    <xf numFmtId="164" fontId="2" fillId="0" borderId="9" xfId="0" applyNumberFormat="1" applyFont="1" applyBorder="1" applyAlignment="1">
      <alignment horizontal="center" vertical="center"/>
    </xf>
    <xf numFmtId="49" fontId="0" fillId="0" borderId="10" xfId="0" applyNumberFormat="1" applyFont="1" applyBorder="1" applyAlignment="1">
      <alignment vertical="center"/>
    </xf>
    <xf numFmtId="164" fontId="2" fillId="0" borderId="4" xfId="0" applyNumberFormat="1" applyFont="1" applyBorder="1" applyAlignment="1">
      <alignment horizontal="center" vertical="center"/>
    </xf>
    <xf numFmtId="0" fontId="2" fillId="0" borderId="0" xfId="0" applyFont="1"/>
    <xf numFmtId="164" fontId="0" fillId="0" borderId="0" xfId="0" applyNumberFormat="1" applyFont="1" applyBorder="1" applyAlignment="1">
      <alignment horizontal="center"/>
    </xf>
    <xf numFmtId="0" fontId="4" fillId="0" borderId="0" xfId="0" applyFont="1" applyFill="1" applyAlignment="1">
      <alignment vertical="center"/>
    </xf>
    <xf numFmtId="0" fontId="0" fillId="0" borderId="0" xfId="0" applyFont="1" applyAlignment="1">
      <alignment horizontal="center"/>
    </xf>
    <xf numFmtId="0" fontId="2" fillId="0" borderId="0" xfId="0" applyFont="1" applyAlignment="1">
      <alignment vertical="center" wrapText="1"/>
    </xf>
    <xf numFmtId="0" fontId="5" fillId="0" borderId="0" xfId="0" applyFont="1" applyBorder="1" applyAlignment="1">
      <alignment vertical="center"/>
    </xf>
    <xf numFmtId="0" fontId="6" fillId="0" borderId="0" xfId="0" applyFont="1"/>
    <xf numFmtId="0" fontId="2" fillId="0" borderId="0" xfId="0" applyFont="1" applyBorder="1" applyAlignment="1">
      <alignment vertical="center"/>
    </xf>
    <xf numFmtId="0" fontId="0" fillId="0" borderId="0" xfId="0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0" fontId="0" fillId="0" borderId="0" xfId="0" applyFont="1" applyBorder="1"/>
    <xf numFmtId="49" fontId="0" fillId="2" borderId="14" xfId="0" applyNumberFormat="1" applyFont="1" applyFill="1" applyBorder="1" applyAlignment="1">
      <alignment vertical="center"/>
    </xf>
    <xf numFmtId="164" fontId="2" fillId="0" borderId="16" xfId="0" applyNumberFormat="1" applyFont="1" applyBorder="1" applyAlignment="1">
      <alignment horizontal="center" vertical="center"/>
    </xf>
    <xf numFmtId="0" fontId="7" fillId="0" borderId="0" xfId="0" applyFont="1"/>
    <xf numFmtId="0" fontId="0" fillId="4" borderId="4" xfId="0" applyFont="1" applyFill="1" applyBorder="1" applyAlignment="1" applyProtection="1">
      <alignment horizontal="center" vertical="center"/>
      <protection locked="0"/>
    </xf>
    <xf numFmtId="0" fontId="0" fillId="4" borderId="4" xfId="0" applyFont="1" applyFill="1" applyBorder="1" applyAlignment="1" applyProtection="1">
      <alignment horizontal="center" vertical="center" wrapText="1"/>
      <protection locked="0"/>
    </xf>
    <xf numFmtId="0" fontId="0" fillId="4" borderId="7" xfId="0" applyFont="1" applyFill="1" applyBorder="1" applyAlignment="1">
      <alignment horizontal="center" vertical="center"/>
    </xf>
    <xf numFmtId="0" fontId="0" fillId="4" borderId="15" xfId="0" applyFont="1" applyFill="1" applyBorder="1" applyAlignment="1">
      <alignment horizontal="center" vertical="center"/>
    </xf>
    <xf numFmtId="0" fontId="0" fillId="4" borderId="3" xfId="0" applyFont="1" applyFill="1" applyBorder="1" applyAlignment="1">
      <alignment horizontal="center" vertical="center"/>
    </xf>
    <xf numFmtId="0" fontId="8" fillId="0" borderId="0" xfId="0" applyFont="1"/>
    <xf numFmtId="0" fontId="0" fillId="4" borderId="16" xfId="0" applyFont="1" applyFill="1" applyBorder="1" applyAlignment="1" applyProtection="1">
      <alignment horizontal="center" vertical="center"/>
      <protection locked="0"/>
    </xf>
    <xf numFmtId="0" fontId="0" fillId="4" borderId="3" xfId="0" applyFont="1" applyFill="1" applyBorder="1" applyAlignment="1" applyProtection="1">
      <alignment horizontal="center" vertical="center"/>
      <protection locked="0"/>
    </xf>
    <xf numFmtId="0" fontId="0" fillId="4" borderId="3" xfId="0" applyFont="1" applyFill="1" applyBorder="1" applyAlignment="1" applyProtection="1">
      <alignment horizontal="center" vertical="center" wrapText="1"/>
      <protection locked="0"/>
    </xf>
    <xf numFmtId="0" fontId="0" fillId="4" borderId="15" xfId="0" applyFont="1" applyFill="1" applyBorder="1" applyAlignment="1" applyProtection="1">
      <alignment horizontal="center" vertical="center"/>
      <protection locked="0"/>
    </xf>
    <xf numFmtId="0" fontId="0" fillId="4" borderId="18" xfId="0" applyFont="1" applyFill="1" applyBorder="1" applyAlignment="1">
      <alignment horizontal="center" vertical="center"/>
    </xf>
    <xf numFmtId="164" fontId="2" fillId="0" borderId="18" xfId="0" applyNumberFormat="1" applyFont="1" applyBorder="1" applyAlignment="1">
      <alignment horizontal="center" vertical="center"/>
    </xf>
    <xf numFmtId="0" fontId="0" fillId="0" borderId="17" xfId="0" applyBorder="1" applyAlignment="1">
      <alignment vertical="center"/>
    </xf>
    <xf numFmtId="0" fontId="0" fillId="2" borderId="4" xfId="0" applyFill="1" applyBorder="1" applyAlignment="1">
      <alignment vertical="center" wrapText="1"/>
    </xf>
    <xf numFmtId="0" fontId="0" fillId="0" borderId="1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0" fillId="2" borderId="5" xfId="0" applyFont="1" applyFill="1" applyBorder="1" applyAlignment="1">
      <alignment vertical="center" wrapText="1"/>
    </xf>
    <xf numFmtId="0" fontId="0" fillId="0" borderId="5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2" borderId="5" xfId="0" applyFill="1" applyBorder="1" applyAlignment="1">
      <alignment vertical="center" wrapText="1"/>
    </xf>
    <xf numFmtId="0" fontId="0" fillId="4" borderId="8" xfId="0" applyFont="1" applyFill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164" fontId="2" fillId="0" borderId="15" xfId="0" applyNumberFormat="1" applyFont="1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/>
    </xf>
    <xf numFmtId="49" fontId="0" fillId="0" borderId="19" xfId="0" applyNumberFormat="1" applyFont="1" applyBorder="1" applyAlignment="1">
      <alignment vertical="center"/>
    </xf>
    <xf numFmtId="49" fontId="0" fillId="0" borderId="5" xfId="0" applyNumberFormat="1" applyBorder="1" applyAlignment="1">
      <alignment vertical="center"/>
    </xf>
    <xf numFmtId="49" fontId="0" fillId="2" borderId="6" xfId="0" applyNumberFormat="1" applyFill="1" applyBorder="1" applyAlignment="1">
      <alignment vertical="center"/>
    </xf>
    <xf numFmtId="0" fontId="2" fillId="2" borderId="0" xfId="0" applyFont="1" applyFill="1"/>
    <xf numFmtId="164" fontId="0" fillId="0" borderId="4" xfId="0" applyNumberFormat="1" applyFont="1" applyBorder="1" applyAlignment="1">
      <alignment horizontal="center" vertical="center" wrapText="1"/>
    </xf>
    <xf numFmtId="0" fontId="0" fillId="4" borderId="7" xfId="0" applyFont="1" applyFill="1" applyBorder="1" applyAlignment="1" applyProtection="1">
      <alignment horizontal="center" vertical="center"/>
      <protection locked="0"/>
    </xf>
    <xf numFmtId="0" fontId="0" fillId="4" borderId="9" xfId="0" applyFont="1" applyFill="1" applyBorder="1" applyAlignment="1" applyProtection="1">
      <alignment horizontal="center" vertical="center"/>
      <protection locked="0"/>
    </xf>
    <xf numFmtId="0" fontId="0" fillId="6" borderId="2" xfId="0" applyFont="1" applyFill="1" applyBorder="1" applyAlignment="1">
      <alignment horizontal="center" vertical="center"/>
    </xf>
    <xf numFmtId="164" fontId="2" fillId="6" borderId="2" xfId="0" applyNumberFormat="1" applyFont="1" applyFill="1" applyBorder="1" applyAlignment="1">
      <alignment horizontal="center" vertical="center"/>
    </xf>
    <xf numFmtId="164" fontId="2" fillId="7" borderId="1" xfId="0" applyNumberFormat="1" applyFont="1" applyFill="1" applyBorder="1" applyAlignment="1">
      <alignment horizontal="center" vertical="center"/>
    </xf>
    <xf numFmtId="164" fontId="8" fillId="7" borderId="1" xfId="0" applyNumberFormat="1" applyFont="1" applyFill="1" applyBorder="1" applyAlignment="1">
      <alignment horizontal="center" vertical="center"/>
    </xf>
    <xf numFmtId="0" fontId="8" fillId="3" borderId="12" xfId="0" applyFont="1" applyFill="1" applyBorder="1" applyAlignment="1">
      <alignment vertical="center"/>
    </xf>
    <xf numFmtId="0" fontId="7" fillId="3" borderId="2" xfId="0" applyFont="1" applyFill="1" applyBorder="1" applyAlignment="1">
      <alignment horizontal="center" vertical="center"/>
    </xf>
    <xf numFmtId="164" fontId="8" fillId="3" borderId="2" xfId="0" applyNumberFormat="1" applyFont="1" applyFill="1" applyBorder="1" applyAlignment="1">
      <alignment horizontal="center" vertical="center"/>
    </xf>
    <xf numFmtId="0" fontId="7" fillId="6" borderId="2" xfId="0" applyFont="1" applyFill="1" applyBorder="1" applyAlignment="1">
      <alignment horizontal="center" vertical="center"/>
    </xf>
    <xf numFmtId="0" fontId="8" fillId="6" borderId="12" xfId="0" applyFont="1" applyFill="1" applyBorder="1" applyAlignment="1">
      <alignment vertical="center"/>
    </xf>
    <xf numFmtId="0" fontId="0" fillId="2" borderId="0" xfId="0" applyFont="1" applyFill="1"/>
    <xf numFmtId="0" fontId="0" fillId="2" borderId="0" xfId="0" applyFill="1" applyBorder="1" applyAlignment="1">
      <alignment vertical="center"/>
    </xf>
    <xf numFmtId="0" fontId="0" fillId="2" borderId="0" xfId="0" applyFont="1" applyFill="1" applyBorder="1" applyAlignment="1" applyProtection="1">
      <alignment horizontal="center" vertical="center"/>
      <protection locked="0"/>
    </xf>
    <xf numFmtId="0" fontId="8" fillId="2" borderId="13" xfId="0" applyFont="1" applyFill="1" applyBorder="1" applyAlignment="1">
      <alignment horizontal="justify" vertical="center"/>
    </xf>
    <xf numFmtId="0" fontId="8" fillId="2" borderId="0" xfId="0" applyFont="1" applyFill="1" applyBorder="1" applyAlignment="1">
      <alignment horizontal="justify" vertical="center"/>
    </xf>
    <xf numFmtId="164" fontId="8" fillId="2" borderId="0" xfId="0" applyNumberFormat="1" applyFont="1" applyFill="1" applyBorder="1" applyAlignment="1">
      <alignment horizontal="center" vertical="center"/>
    </xf>
    <xf numFmtId="0" fontId="2" fillId="2" borderId="0" xfId="0" applyFont="1" applyFill="1" applyBorder="1"/>
    <xf numFmtId="0" fontId="2" fillId="0" borderId="0" xfId="0" applyFont="1" applyBorder="1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64" fontId="2" fillId="2" borderId="12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6" fillId="2" borderId="0" xfId="0" applyFont="1" applyFill="1"/>
    <xf numFmtId="164" fontId="8" fillId="7" borderId="20" xfId="0" applyNumberFormat="1" applyFont="1" applyFill="1" applyBorder="1" applyAlignment="1">
      <alignment horizontal="center" vertical="center"/>
    </xf>
    <xf numFmtId="0" fontId="4" fillId="4" borderId="3" xfId="0" applyFont="1" applyFill="1" applyBorder="1" applyAlignment="1" applyProtection="1">
      <alignment horizontal="center" vertical="center"/>
      <protection locked="0"/>
    </xf>
    <xf numFmtId="0" fontId="4" fillId="4" borderId="4" xfId="0" applyFont="1" applyFill="1" applyBorder="1" applyAlignment="1" applyProtection="1">
      <alignment horizontal="center" vertical="center"/>
      <protection locked="0"/>
    </xf>
    <xf numFmtId="0" fontId="0" fillId="0" borderId="3" xfId="0" applyBorder="1" applyAlignment="1">
      <alignment vertical="center"/>
    </xf>
    <xf numFmtId="0" fontId="8" fillId="0" borderId="0" xfId="0" applyFont="1" applyAlignment="1">
      <alignment horizontal="left" wrapText="1"/>
    </xf>
    <xf numFmtId="0" fontId="3" fillId="0" borderId="0" xfId="0" applyFont="1" applyAlignment="1">
      <alignment horizontal="justify" vertical="center" wrapText="1"/>
    </xf>
    <xf numFmtId="0" fontId="2" fillId="5" borderId="12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10" fillId="7" borderId="12" xfId="0" applyFont="1" applyFill="1" applyBorder="1" applyAlignment="1">
      <alignment horizontal="center" vertical="center"/>
    </xf>
    <xf numFmtId="0" fontId="10" fillId="7" borderId="2" xfId="0" applyFont="1" applyFill="1" applyBorder="1" applyAlignment="1">
      <alignment horizontal="center" vertical="center"/>
    </xf>
    <xf numFmtId="0" fontId="10" fillId="7" borderId="11" xfId="0" applyFont="1" applyFill="1" applyBorder="1" applyAlignment="1">
      <alignment horizontal="center" vertical="center"/>
    </xf>
    <xf numFmtId="0" fontId="9" fillId="7" borderId="12" xfId="0" applyFont="1" applyFill="1" applyBorder="1" applyAlignment="1">
      <alignment horizontal="center" vertical="center" wrapText="1"/>
    </xf>
    <xf numFmtId="0" fontId="9" fillId="7" borderId="2" xfId="0" applyFont="1" applyFill="1" applyBorder="1" applyAlignment="1">
      <alignment horizontal="center" vertical="center" wrapText="1"/>
    </xf>
    <xf numFmtId="0" fontId="9" fillId="7" borderId="11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4"/>
  <sheetViews>
    <sheetView tabSelected="1" topLeftCell="A37" zoomScaleNormal="100" workbookViewId="0">
      <selection activeCell="K87" sqref="K87"/>
    </sheetView>
  </sheetViews>
  <sheetFormatPr defaultRowHeight="15" x14ac:dyDescent="0.25"/>
  <cols>
    <col min="1" max="1" width="34.85546875" style="1" customWidth="1"/>
    <col min="2" max="5" width="13.5703125" style="1" customWidth="1"/>
    <col min="6" max="6" width="12.85546875" style="2" customWidth="1"/>
    <col min="7" max="7" width="20" style="2" customWidth="1"/>
    <col min="8" max="8" width="13.140625" style="1" customWidth="1"/>
    <col min="9" max="16384" width="9.140625" style="1"/>
  </cols>
  <sheetData>
    <row r="1" spans="1:8" x14ac:dyDescent="0.25">
      <c r="A1" s="13" t="s">
        <v>30</v>
      </c>
    </row>
    <row r="2" spans="1:8" ht="15.75" thickBot="1" x14ac:dyDescent="0.3">
      <c r="A2" s="13"/>
    </row>
    <row r="3" spans="1:8" ht="36" customHeight="1" thickBot="1" x14ac:dyDescent="0.3">
      <c r="A3" s="84" t="s">
        <v>17</v>
      </c>
      <c r="B3" s="85"/>
      <c r="C3" s="85"/>
      <c r="D3" s="85"/>
      <c r="E3" s="85"/>
      <c r="F3" s="85"/>
      <c r="G3" s="86"/>
    </row>
    <row r="4" spans="1:8" ht="48" customHeight="1" thickBot="1" x14ac:dyDescent="0.3">
      <c r="A4" s="71" t="s">
        <v>0</v>
      </c>
      <c r="B4" s="72" t="s">
        <v>49</v>
      </c>
      <c r="C4" s="71" t="s">
        <v>34</v>
      </c>
      <c r="D4" s="72" t="s">
        <v>35</v>
      </c>
      <c r="E4" s="73" t="s">
        <v>41</v>
      </c>
      <c r="F4" s="73" t="s">
        <v>1</v>
      </c>
      <c r="G4" s="71" t="s">
        <v>31</v>
      </c>
      <c r="H4"/>
    </row>
    <row r="5" spans="1:8" ht="32.25" customHeight="1" thickBot="1" x14ac:dyDescent="0.3">
      <c r="A5" s="82" t="s">
        <v>48</v>
      </c>
      <c r="B5" s="83"/>
      <c r="C5" s="83"/>
      <c r="D5" s="83"/>
      <c r="E5" s="83"/>
      <c r="F5" s="83"/>
      <c r="G5" s="83"/>
      <c r="H5"/>
    </row>
    <row r="6" spans="1:8" ht="17.25" customHeight="1" x14ac:dyDescent="0.25">
      <c r="A6" s="35" t="s">
        <v>2</v>
      </c>
      <c r="B6" s="52">
        <v>1918</v>
      </c>
      <c r="C6" s="53">
        <v>400</v>
      </c>
      <c r="D6" s="52">
        <v>400</v>
      </c>
      <c r="E6" s="52">
        <v>400</v>
      </c>
      <c r="F6" s="4"/>
      <c r="G6" s="43">
        <f>SUM(B6+C6+D6+E6)*F6</f>
        <v>0</v>
      </c>
      <c r="H6" s="75"/>
    </row>
    <row r="7" spans="1:8" ht="17.25" customHeight="1" x14ac:dyDescent="0.25">
      <c r="A7" s="36" t="s">
        <v>3</v>
      </c>
      <c r="B7" s="28">
        <v>438</v>
      </c>
      <c r="C7" s="21">
        <v>120</v>
      </c>
      <c r="D7" s="28">
        <v>120</v>
      </c>
      <c r="E7" s="28">
        <v>120</v>
      </c>
      <c r="F7" s="4"/>
      <c r="G7" s="43">
        <f t="shared" ref="G7:G30" si="0">SUM(B7+C7+D7+E7)*F7</f>
        <v>0</v>
      </c>
    </row>
    <row r="8" spans="1:8" s="3" customFormat="1" ht="17.25" customHeight="1" x14ac:dyDescent="0.25">
      <c r="A8" s="37" t="s">
        <v>8</v>
      </c>
      <c r="B8" s="29">
        <v>1094</v>
      </c>
      <c r="C8" s="22">
        <v>524</v>
      </c>
      <c r="D8" s="29">
        <v>574</v>
      </c>
      <c r="E8" s="29">
        <v>574</v>
      </c>
      <c r="F8" s="4"/>
      <c r="G8" s="43">
        <f t="shared" si="0"/>
        <v>0</v>
      </c>
    </row>
    <row r="9" spans="1:8" s="3" customFormat="1" ht="17.25" customHeight="1" x14ac:dyDescent="0.25">
      <c r="A9" s="37" t="s">
        <v>9</v>
      </c>
      <c r="B9" s="29">
        <v>174</v>
      </c>
      <c r="C9" s="22">
        <v>104</v>
      </c>
      <c r="D9" s="29">
        <v>114</v>
      </c>
      <c r="E9" s="29">
        <v>124</v>
      </c>
      <c r="F9" s="4"/>
      <c r="G9" s="43">
        <f t="shared" si="0"/>
        <v>0</v>
      </c>
    </row>
    <row r="10" spans="1:8" s="3" customFormat="1" ht="17.25" customHeight="1" x14ac:dyDescent="0.25">
      <c r="A10" s="37" t="s">
        <v>5</v>
      </c>
      <c r="B10" s="29">
        <v>1918</v>
      </c>
      <c r="C10" s="22">
        <v>100</v>
      </c>
      <c r="D10" s="29">
        <v>100</v>
      </c>
      <c r="E10" s="29">
        <v>100</v>
      </c>
      <c r="F10" s="4"/>
      <c r="G10" s="43">
        <f t="shared" si="0"/>
        <v>0</v>
      </c>
    </row>
    <row r="11" spans="1:8" s="3" customFormat="1" ht="17.25" customHeight="1" x14ac:dyDescent="0.25">
      <c r="A11" s="37" t="s">
        <v>6</v>
      </c>
      <c r="B11" s="29">
        <v>458</v>
      </c>
      <c r="C11" s="22">
        <v>20</v>
      </c>
      <c r="D11" s="29">
        <v>20</v>
      </c>
      <c r="E11" s="29">
        <v>20</v>
      </c>
      <c r="F11" s="51"/>
      <c r="G11" s="43">
        <f t="shared" si="0"/>
        <v>0</v>
      </c>
    </row>
    <row r="12" spans="1:8" ht="18" customHeight="1" x14ac:dyDescent="0.25">
      <c r="A12" s="36" t="s">
        <v>4</v>
      </c>
      <c r="B12" s="28">
        <v>55</v>
      </c>
      <c r="C12" s="21">
        <v>5</v>
      </c>
      <c r="D12" s="28">
        <v>5</v>
      </c>
      <c r="E12" s="28">
        <v>5</v>
      </c>
      <c r="F12" s="6"/>
      <c r="G12" s="43">
        <f t="shared" si="0"/>
        <v>0</v>
      </c>
    </row>
    <row r="13" spans="1:8" ht="17.25" customHeight="1" x14ac:dyDescent="0.25">
      <c r="A13" s="38" t="s">
        <v>24</v>
      </c>
      <c r="B13" s="77">
        <v>873</v>
      </c>
      <c r="C13" s="78">
        <v>5</v>
      </c>
      <c r="D13" s="77">
        <v>55</v>
      </c>
      <c r="E13" s="77">
        <v>58</v>
      </c>
      <c r="F13" s="6"/>
      <c r="G13" s="43">
        <f t="shared" si="0"/>
        <v>0</v>
      </c>
      <c r="H13" s="13"/>
    </row>
    <row r="14" spans="1:8" ht="17.25" customHeight="1" x14ac:dyDescent="0.25">
      <c r="A14" s="38" t="s">
        <v>25</v>
      </c>
      <c r="B14" s="77">
        <v>218</v>
      </c>
      <c r="C14" s="78">
        <v>2</v>
      </c>
      <c r="D14" s="77">
        <v>12</v>
      </c>
      <c r="E14" s="77">
        <v>13</v>
      </c>
      <c r="F14" s="6"/>
      <c r="G14" s="43">
        <f t="shared" si="0"/>
        <v>0</v>
      </c>
      <c r="H14" s="13"/>
    </row>
    <row r="15" spans="1:8" ht="17.25" customHeight="1" x14ac:dyDescent="0.25">
      <c r="A15" s="38" t="s">
        <v>18</v>
      </c>
      <c r="B15" s="77">
        <v>320</v>
      </c>
      <c r="C15" s="78">
        <v>5</v>
      </c>
      <c r="D15" s="77">
        <v>25</v>
      </c>
      <c r="E15" s="77">
        <v>26</v>
      </c>
      <c r="F15" s="6"/>
      <c r="G15" s="43">
        <f t="shared" si="0"/>
        <v>0</v>
      </c>
      <c r="H15" s="13"/>
    </row>
    <row r="16" spans="1:8" ht="17.25" customHeight="1" x14ac:dyDescent="0.25">
      <c r="A16" s="38" t="s">
        <v>19</v>
      </c>
      <c r="B16" s="77">
        <v>78</v>
      </c>
      <c r="C16" s="78">
        <v>2</v>
      </c>
      <c r="D16" s="77">
        <v>5</v>
      </c>
      <c r="E16" s="77">
        <v>6</v>
      </c>
      <c r="F16" s="6"/>
      <c r="G16" s="43">
        <f t="shared" si="0"/>
        <v>0</v>
      </c>
      <c r="H16" s="13"/>
    </row>
    <row r="17" spans="1:8" ht="17.25" customHeight="1" x14ac:dyDescent="0.25">
      <c r="A17" s="38" t="s">
        <v>20</v>
      </c>
      <c r="B17" s="77">
        <v>604</v>
      </c>
      <c r="C17" s="78">
        <v>20</v>
      </c>
      <c r="D17" s="77">
        <v>20</v>
      </c>
      <c r="E17" s="77">
        <v>50</v>
      </c>
      <c r="F17" s="6"/>
      <c r="G17" s="43">
        <f t="shared" si="0"/>
        <v>0</v>
      </c>
      <c r="H17" s="13"/>
    </row>
    <row r="18" spans="1:8" ht="17.25" customHeight="1" x14ac:dyDescent="0.25">
      <c r="A18" s="38" t="s">
        <v>21</v>
      </c>
      <c r="B18" s="77">
        <v>149</v>
      </c>
      <c r="C18" s="78">
        <v>5</v>
      </c>
      <c r="D18" s="77">
        <v>12</v>
      </c>
      <c r="E18" s="77">
        <v>12</v>
      </c>
      <c r="F18" s="6"/>
      <c r="G18" s="43">
        <f t="shared" si="0"/>
        <v>0</v>
      </c>
      <c r="H18" s="13"/>
    </row>
    <row r="19" spans="1:8" ht="17.25" customHeight="1" x14ac:dyDescent="0.25">
      <c r="A19" s="38" t="s">
        <v>22</v>
      </c>
      <c r="B19" s="28">
        <v>1094</v>
      </c>
      <c r="C19" s="21">
        <v>50</v>
      </c>
      <c r="D19" s="28">
        <v>100</v>
      </c>
      <c r="E19" s="28">
        <v>100</v>
      </c>
      <c r="F19" s="6"/>
      <c r="G19" s="43">
        <f t="shared" si="0"/>
        <v>0</v>
      </c>
    </row>
    <row r="20" spans="1:8" ht="17.25" customHeight="1" x14ac:dyDescent="0.25">
      <c r="A20" s="38" t="s">
        <v>23</v>
      </c>
      <c r="B20" s="28">
        <v>249</v>
      </c>
      <c r="C20" s="21">
        <v>10</v>
      </c>
      <c r="D20" s="28">
        <v>20</v>
      </c>
      <c r="E20" s="28">
        <v>20</v>
      </c>
      <c r="F20" s="6"/>
      <c r="G20" s="43">
        <f t="shared" si="0"/>
        <v>0</v>
      </c>
    </row>
    <row r="21" spans="1:8" ht="17.25" customHeight="1" x14ac:dyDescent="0.25">
      <c r="A21" s="38" t="s">
        <v>26</v>
      </c>
      <c r="B21" s="28">
        <v>1918</v>
      </c>
      <c r="C21" s="21">
        <v>350</v>
      </c>
      <c r="D21" s="28">
        <v>400</v>
      </c>
      <c r="E21" s="28">
        <v>450</v>
      </c>
      <c r="F21" s="6"/>
      <c r="G21" s="43">
        <f t="shared" si="0"/>
        <v>0</v>
      </c>
    </row>
    <row r="22" spans="1:8" ht="17.25" customHeight="1" x14ac:dyDescent="0.25">
      <c r="A22" s="38" t="s">
        <v>27</v>
      </c>
      <c r="B22" s="28">
        <v>458</v>
      </c>
      <c r="C22" s="21">
        <v>110</v>
      </c>
      <c r="D22" s="28">
        <v>120</v>
      </c>
      <c r="E22" s="28">
        <v>130</v>
      </c>
      <c r="F22" s="6"/>
      <c r="G22" s="43">
        <f t="shared" si="0"/>
        <v>0</v>
      </c>
    </row>
    <row r="23" spans="1:8" ht="17.25" customHeight="1" x14ac:dyDescent="0.25">
      <c r="A23" s="38" t="s">
        <v>28</v>
      </c>
      <c r="B23" s="28">
        <v>2742</v>
      </c>
      <c r="C23" s="21">
        <v>724</v>
      </c>
      <c r="D23" s="28">
        <v>824</v>
      </c>
      <c r="E23" s="28">
        <v>924</v>
      </c>
      <c r="F23" s="6"/>
      <c r="G23" s="43">
        <f t="shared" si="0"/>
        <v>0</v>
      </c>
    </row>
    <row r="24" spans="1:8" ht="17.25" customHeight="1" x14ac:dyDescent="0.25">
      <c r="A24" s="38" t="s">
        <v>29</v>
      </c>
      <c r="B24" s="28">
        <v>667</v>
      </c>
      <c r="C24" s="21">
        <v>139</v>
      </c>
      <c r="D24" s="28">
        <v>159</v>
      </c>
      <c r="E24" s="28">
        <v>179</v>
      </c>
      <c r="F24" s="6"/>
      <c r="G24" s="43">
        <f t="shared" si="0"/>
        <v>0</v>
      </c>
    </row>
    <row r="25" spans="1:8" ht="17.25" customHeight="1" x14ac:dyDescent="0.25">
      <c r="A25" s="38" t="s">
        <v>37</v>
      </c>
      <c r="B25" s="28">
        <v>300</v>
      </c>
      <c r="C25" s="21">
        <v>70</v>
      </c>
      <c r="D25" s="28">
        <v>70</v>
      </c>
      <c r="E25" s="28">
        <v>70</v>
      </c>
      <c r="F25" s="6"/>
      <c r="G25" s="43">
        <f t="shared" si="0"/>
        <v>0</v>
      </c>
    </row>
    <row r="26" spans="1:8" ht="17.25" customHeight="1" x14ac:dyDescent="0.25">
      <c r="A26" s="38" t="s">
        <v>38</v>
      </c>
      <c r="B26" s="28">
        <v>333</v>
      </c>
      <c r="C26" s="21">
        <v>30</v>
      </c>
      <c r="D26" s="28">
        <v>30</v>
      </c>
      <c r="E26" s="28">
        <v>40</v>
      </c>
      <c r="F26" s="6"/>
      <c r="G26" s="43">
        <f t="shared" si="0"/>
        <v>0</v>
      </c>
    </row>
    <row r="27" spans="1:8" ht="17.25" customHeight="1" x14ac:dyDescent="0.25">
      <c r="A27" s="38" t="s">
        <v>39</v>
      </c>
      <c r="B27" s="28">
        <v>200</v>
      </c>
      <c r="C27" s="27">
        <v>30</v>
      </c>
      <c r="D27" s="30">
        <v>30</v>
      </c>
      <c r="E27" s="30">
        <v>40</v>
      </c>
      <c r="F27" s="19"/>
      <c r="G27" s="43">
        <f t="shared" si="0"/>
        <v>0</v>
      </c>
    </row>
    <row r="28" spans="1:8" ht="17.25" customHeight="1" x14ac:dyDescent="0.25">
      <c r="A28" s="38" t="s">
        <v>40</v>
      </c>
      <c r="B28" s="28">
        <v>200</v>
      </c>
      <c r="C28" s="27">
        <v>10</v>
      </c>
      <c r="D28" s="30">
        <v>10</v>
      </c>
      <c r="E28" s="30">
        <v>30</v>
      </c>
      <c r="F28" s="19"/>
      <c r="G28" s="43">
        <f t="shared" si="0"/>
        <v>0</v>
      </c>
    </row>
    <row r="29" spans="1:8" ht="17.25" customHeight="1" x14ac:dyDescent="0.25">
      <c r="A29" s="33" t="s">
        <v>32</v>
      </c>
      <c r="B29" s="28">
        <v>2742</v>
      </c>
      <c r="C29" s="27">
        <v>914</v>
      </c>
      <c r="D29" s="30">
        <v>1014</v>
      </c>
      <c r="E29" s="30">
        <v>1114</v>
      </c>
      <c r="F29" s="19"/>
      <c r="G29" s="43">
        <f t="shared" si="0"/>
        <v>0</v>
      </c>
    </row>
    <row r="30" spans="1:8" ht="17.25" customHeight="1" thickBot="1" x14ac:dyDescent="0.3">
      <c r="A30" s="39" t="s">
        <v>33</v>
      </c>
      <c r="B30" s="30">
        <v>667</v>
      </c>
      <c r="C30" s="27">
        <v>214</v>
      </c>
      <c r="D30" s="30">
        <v>234</v>
      </c>
      <c r="E30" s="30">
        <v>244</v>
      </c>
      <c r="F30" s="19"/>
      <c r="G30" s="43">
        <f t="shared" si="0"/>
        <v>0</v>
      </c>
    </row>
    <row r="31" spans="1:8" ht="17.25" customHeight="1" thickBot="1" x14ac:dyDescent="0.3">
      <c r="A31" s="58" t="s">
        <v>68</v>
      </c>
      <c r="B31" s="59"/>
      <c r="C31" s="59"/>
      <c r="D31" s="59"/>
      <c r="E31" s="59"/>
      <c r="F31" s="60"/>
      <c r="G31" s="57">
        <f>SUM(G6:G30)</f>
        <v>0</v>
      </c>
    </row>
    <row r="32" spans="1:8" ht="33" customHeight="1" thickBot="1" x14ac:dyDescent="0.3">
      <c r="A32" s="82" t="s">
        <v>50</v>
      </c>
      <c r="B32" s="83"/>
      <c r="C32" s="83"/>
      <c r="D32" s="83"/>
      <c r="E32" s="83"/>
      <c r="F32" s="83"/>
      <c r="G32" s="83"/>
    </row>
    <row r="33" spans="1:7" ht="17.25" customHeight="1" x14ac:dyDescent="0.25">
      <c r="A33" s="40" t="s">
        <v>2</v>
      </c>
      <c r="B33" s="28">
        <v>75</v>
      </c>
      <c r="C33" s="21">
        <v>25</v>
      </c>
      <c r="D33" s="28">
        <v>25</v>
      </c>
      <c r="E33" s="28">
        <v>10</v>
      </c>
      <c r="F33" s="6"/>
      <c r="G33" s="44">
        <f>SUM(B33+C33+D33+E33)*F33</f>
        <v>0</v>
      </c>
    </row>
    <row r="34" spans="1:7" ht="17.25" customHeight="1" x14ac:dyDescent="0.25">
      <c r="A34" s="38" t="s">
        <v>3</v>
      </c>
      <c r="B34" s="28">
        <v>10</v>
      </c>
      <c r="C34" s="21">
        <v>4</v>
      </c>
      <c r="D34" s="28">
        <v>4</v>
      </c>
      <c r="E34" s="28">
        <v>10</v>
      </c>
      <c r="F34" s="6"/>
      <c r="G34" s="44">
        <f t="shared" ref="G34:G46" si="1">SUM(B34+C34+D34+E34)*F34</f>
        <v>0</v>
      </c>
    </row>
    <row r="35" spans="1:7" ht="17.25" customHeight="1" x14ac:dyDescent="0.25">
      <c r="A35" s="41" t="s">
        <v>46</v>
      </c>
      <c r="B35" s="28">
        <v>50</v>
      </c>
      <c r="C35" s="21">
        <v>25</v>
      </c>
      <c r="D35" s="28">
        <v>25</v>
      </c>
      <c r="E35" s="28">
        <v>10</v>
      </c>
      <c r="F35" s="6"/>
      <c r="G35" s="44">
        <f t="shared" si="1"/>
        <v>0</v>
      </c>
    </row>
    <row r="36" spans="1:7" ht="17.25" customHeight="1" x14ac:dyDescent="0.25">
      <c r="A36" s="41" t="s">
        <v>6</v>
      </c>
      <c r="B36" s="28">
        <v>8</v>
      </c>
      <c r="C36" s="21">
        <v>4</v>
      </c>
      <c r="D36" s="28">
        <v>4</v>
      </c>
      <c r="E36" s="28">
        <v>4</v>
      </c>
      <c r="F36" s="6"/>
      <c r="G36" s="44">
        <f t="shared" si="1"/>
        <v>0</v>
      </c>
    </row>
    <row r="37" spans="1:7" ht="17.25" customHeight="1" x14ac:dyDescent="0.25">
      <c r="A37" s="34" t="s">
        <v>47</v>
      </c>
      <c r="B37" s="28">
        <v>2</v>
      </c>
      <c r="C37" s="21">
        <v>1</v>
      </c>
      <c r="D37" s="28">
        <v>1</v>
      </c>
      <c r="E37" s="28">
        <v>1</v>
      </c>
      <c r="F37" s="6"/>
      <c r="G37" s="44">
        <f t="shared" si="1"/>
        <v>0</v>
      </c>
    </row>
    <row r="38" spans="1:7" ht="17.25" customHeight="1" x14ac:dyDescent="0.25">
      <c r="A38" s="38" t="s">
        <v>22</v>
      </c>
      <c r="B38" s="28">
        <v>30</v>
      </c>
      <c r="C38" s="21">
        <v>18</v>
      </c>
      <c r="D38" s="28">
        <v>18</v>
      </c>
      <c r="E38" s="28">
        <v>13</v>
      </c>
      <c r="F38" s="6"/>
      <c r="G38" s="44">
        <f t="shared" si="1"/>
        <v>0</v>
      </c>
    </row>
    <row r="39" spans="1:7" ht="17.25" customHeight="1" x14ac:dyDescent="0.25">
      <c r="A39" s="33" t="s">
        <v>42</v>
      </c>
      <c r="B39" s="28">
        <v>100</v>
      </c>
      <c r="C39" s="21">
        <v>25</v>
      </c>
      <c r="D39" s="28">
        <v>25</v>
      </c>
      <c r="E39" s="28">
        <v>25</v>
      </c>
      <c r="F39" s="6"/>
      <c r="G39" s="44">
        <f t="shared" si="1"/>
        <v>0</v>
      </c>
    </row>
    <row r="40" spans="1:7" ht="17.25" customHeight="1" x14ac:dyDescent="0.25">
      <c r="A40" s="33" t="s">
        <v>43</v>
      </c>
      <c r="B40" s="28">
        <v>20</v>
      </c>
      <c r="C40" s="21">
        <v>5</v>
      </c>
      <c r="D40" s="28">
        <v>5</v>
      </c>
      <c r="E40" s="28">
        <v>5</v>
      </c>
      <c r="F40" s="6"/>
      <c r="G40" s="44">
        <f t="shared" si="1"/>
        <v>0</v>
      </c>
    </row>
    <row r="41" spans="1:7" ht="17.25" customHeight="1" x14ac:dyDescent="0.25">
      <c r="A41" s="33" t="s">
        <v>44</v>
      </c>
      <c r="B41" s="28">
        <v>100</v>
      </c>
      <c r="C41" s="21">
        <v>25</v>
      </c>
      <c r="D41" s="28">
        <v>25</v>
      </c>
      <c r="E41" s="28">
        <v>25</v>
      </c>
      <c r="F41" s="6"/>
      <c r="G41" s="44">
        <f t="shared" si="1"/>
        <v>0</v>
      </c>
    </row>
    <row r="42" spans="1:7" ht="17.25" customHeight="1" x14ac:dyDescent="0.25">
      <c r="A42" s="33" t="s">
        <v>45</v>
      </c>
      <c r="B42" s="28">
        <v>20</v>
      </c>
      <c r="C42" s="21">
        <v>5</v>
      </c>
      <c r="D42" s="28">
        <v>5</v>
      </c>
      <c r="E42" s="28">
        <v>5</v>
      </c>
      <c r="F42" s="6"/>
      <c r="G42" s="44">
        <f t="shared" si="1"/>
        <v>0</v>
      </c>
    </row>
    <row r="43" spans="1:7" ht="17.25" customHeight="1" x14ac:dyDescent="0.25">
      <c r="A43" s="38" t="s">
        <v>37</v>
      </c>
      <c r="B43" s="28">
        <v>25</v>
      </c>
      <c r="C43" s="21">
        <v>10</v>
      </c>
      <c r="D43" s="28">
        <v>10</v>
      </c>
      <c r="E43" s="28">
        <v>3</v>
      </c>
      <c r="F43" s="6"/>
      <c r="G43" s="44">
        <f t="shared" si="1"/>
        <v>0</v>
      </c>
    </row>
    <row r="44" spans="1:7" ht="17.25" customHeight="1" x14ac:dyDescent="0.25">
      <c r="A44" s="38" t="s">
        <v>38</v>
      </c>
      <c r="B44" s="28">
        <v>25</v>
      </c>
      <c r="C44" s="21">
        <v>10</v>
      </c>
      <c r="D44" s="28">
        <v>10</v>
      </c>
      <c r="E44" s="28">
        <v>3</v>
      </c>
      <c r="F44" s="6"/>
      <c r="G44" s="44">
        <f t="shared" si="1"/>
        <v>0</v>
      </c>
    </row>
    <row r="45" spans="1:7" ht="17.25" customHeight="1" x14ac:dyDescent="0.25">
      <c r="A45" s="38" t="s">
        <v>39</v>
      </c>
      <c r="B45" s="28">
        <v>5</v>
      </c>
      <c r="C45" s="21">
        <v>2</v>
      </c>
      <c r="D45" s="28">
        <v>2</v>
      </c>
      <c r="E45" s="28">
        <v>3</v>
      </c>
      <c r="F45" s="6"/>
      <c r="G45" s="44">
        <f t="shared" si="1"/>
        <v>0</v>
      </c>
    </row>
    <row r="46" spans="1:7" ht="17.25" customHeight="1" thickBot="1" x14ac:dyDescent="0.3">
      <c r="A46" s="38" t="s">
        <v>40</v>
      </c>
      <c r="B46" s="28">
        <v>5</v>
      </c>
      <c r="C46" s="21">
        <v>2</v>
      </c>
      <c r="D46" s="28">
        <v>2</v>
      </c>
      <c r="E46" s="28">
        <v>3</v>
      </c>
      <c r="F46" s="6"/>
      <c r="G46" s="44">
        <f t="shared" si="1"/>
        <v>0</v>
      </c>
    </row>
    <row r="47" spans="1:7" ht="17.25" customHeight="1" thickBot="1" x14ac:dyDescent="0.3">
      <c r="A47" s="62" t="s">
        <v>69</v>
      </c>
      <c r="B47" s="61"/>
      <c r="C47" s="61"/>
      <c r="D47" s="54"/>
      <c r="E47" s="54"/>
      <c r="F47" s="55"/>
      <c r="G47" s="57">
        <f>SUM(G33:G46)</f>
        <v>0</v>
      </c>
    </row>
    <row r="48" spans="1:7" ht="32.25" customHeight="1" thickBot="1" x14ac:dyDescent="0.3">
      <c r="A48" s="82" t="s">
        <v>53</v>
      </c>
      <c r="B48" s="83"/>
      <c r="C48" s="83"/>
      <c r="D48" s="83"/>
      <c r="E48" s="83"/>
      <c r="F48" s="83"/>
      <c r="G48" s="83"/>
    </row>
    <row r="49" spans="1:8" ht="17.25" customHeight="1" x14ac:dyDescent="0.25">
      <c r="A49" s="40" t="s">
        <v>2</v>
      </c>
      <c r="B49" s="28">
        <v>12</v>
      </c>
      <c r="C49" s="21">
        <v>12</v>
      </c>
      <c r="D49" s="28">
        <v>0</v>
      </c>
      <c r="E49" s="28">
        <v>5</v>
      </c>
      <c r="F49" s="6"/>
      <c r="G49" s="44">
        <f>SUM(B49+C49+D49+E49)*F49</f>
        <v>0</v>
      </c>
      <c r="H49" s="75"/>
    </row>
    <row r="50" spans="1:8" ht="17.25" customHeight="1" x14ac:dyDescent="0.25">
      <c r="A50" s="41" t="s">
        <v>46</v>
      </c>
      <c r="B50" s="28">
        <v>12</v>
      </c>
      <c r="C50" s="21">
        <v>0</v>
      </c>
      <c r="D50" s="28">
        <v>12</v>
      </c>
      <c r="E50" s="28">
        <v>5</v>
      </c>
      <c r="F50" s="6"/>
      <c r="G50" s="44">
        <f t="shared" ref="G50:G58" si="2">SUM(B50+C50+D50+E50)*F50</f>
        <v>0</v>
      </c>
      <c r="H50" s="75"/>
    </row>
    <row r="51" spans="1:8" ht="17.25" customHeight="1" x14ac:dyDescent="0.25">
      <c r="A51" s="38" t="s">
        <v>24</v>
      </c>
      <c r="B51" s="28">
        <v>12</v>
      </c>
      <c r="C51" s="21">
        <v>0</v>
      </c>
      <c r="D51" s="28">
        <v>0</v>
      </c>
      <c r="E51" s="28">
        <v>0</v>
      </c>
      <c r="F51" s="6"/>
      <c r="G51" s="44">
        <f t="shared" si="2"/>
        <v>0</v>
      </c>
    </row>
    <row r="52" spans="1:8" ht="17.25" customHeight="1" x14ac:dyDescent="0.25">
      <c r="A52" s="38" t="s">
        <v>18</v>
      </c>
      <c r="B52" s="28">
        <v>12</v>
      </c>
      <c r="C52" s="21">
        <v>0</v>
      </c>
      <c r="D52" s="28">
        <v>0</v>
      </c>
      <c r="E52" s="28">
        <v>0</v>
      </c>
      <c r="F52" s="6"/>
      <c r="G52" s="44">
        <f t="shared" si="2"/>
        <v>0</v>
      </c>
    </row>
    <row r="53" spans="1:8" ht="17.25" customHeight="1" x14ac:dyDescent="0.25">
      <c r="A53" s="38" t="s">
        <v>20</v>
      </c>
      <c r="B53" s="30">
        <v>12</v>
      </c>
      <c r="C53" s="27">
        <v>0</v>
      </c>
      <c r="D53" s="30">
        <v>0</v>
      </c>
      <c r="E53" s="30">
        <v>0</v>
      </c>
      <c r="F53" s="19"/>
      <c r="G53" s="44">
        <f t="shared" si="2"/>
        <v>0</v>
      </c>
    </row>
    <row r="54" spans="1:8" ht="17.25" customHeight="1" x14ac:dyDescent="0.25">
      <c r="A54" s="38" t="s">
        <v>22</v>
      </c>
      <c r="B54" s="28">
        <v>12</v>
      </c>
      <c r="C54" s="21">
        <v>0</v>
      </c>
      <c r="D54" s="28">
        <v>0</v>
      </c>
      <c r="E54" s="28">
        <v>3</v>
      </c>
      <c r="F54" s="6"/>
      <c r="G54" s="44">
        <f t="shared" si="2"/>
        <v>0</v>
      </c>
    </row>
    <row r="55" spans="1:8" ht="17.25" customHeight="1" x14ac:dyDescent="0.25">
      <c r="A55" s="38" t="s">
        <v>51</v>
      </c>
      <c r="B55" s="28">
        <v>12</v>
      </c>
      <c r="C55" s="21">
        <v>0</v>
      </c>
      <c r="D55" s="28">
        <v>0</v>
      </c>
      <c r="E55" s="28">
        <v>2</v>
      </c>
      <c r="F55" s="6"/>
      <c r="G55" s="44">
        <f t="shared" si="2"/>
        <v>0</v>
      </c>
    </row>
    <row r="56" spans="1:8" ht="17.25" customHeight="1" x14ac:dyDescent="0.25">
      <c r="A56" s="38" t="s">
        <v>52</v>
      </c>
      <c r="B56" s="28">
        <v>12</v>
      </c>
      <c r="C56" s="21">
        <v>0</v>
      </c>
      <c r="D56" s="28">
        <v>0</v>
      </c>
      <c r="E56" s="28">
        <v>8</v>
      </c>
      <c r="F56" s="6"/>
      <c r="G56" s="44">
        <f t="shared" si="2"/>
        <v>0</v>
      </c>
    </row>
    <row r="57" spans="1:8" ht="17.25" customHeight="1" x14ac:dyDescent="0.25">
      <c r="A57" s="38" t="s">
        <v>38</v>
      </c>
      <c r="B57" s="28">
        <v>12</v>
      </c>
      <c r="C57" s="21">
        <v>0</v>
      </c>
      <c r="D57" s="28">
        <v>0</v>
      </c>
      <c r="E57" s="28">
        <v>0</v>
      </c>
      <c r="F57" s="6"/>
      <c r="G57" s="44">
        <f t="shared" si="2"/>
        <v>0</v>
      </c>
    </row>
    <row r="58" spans="1:8" ht="17.25" customHeight="1" thickBot="1" x14ac:dyDescent="0.3">
      <c r="A58" s="33" t="s">
        <v>32</v>
      </c>
      <c r="B58" s="30">
        <v>12</v>
      </c>
      <c r="C58" s="27">
        <v>24</v>
      </c>
      <c r="D58" s="30">
        <v>12</v>
      </c>
      <c r="E58" s="30">
        <v>3</v>
      </c>
      <c r="F58" s="19"/>
      <c r="G58" s="44">
        <f t="shared" si="2"/>
        <v>0</v>
      </c>
    </row>
    <row r="59" spans="1:8" ht="17.25" customHeight="1" thickBot="1" x14ac:dyDescent="0.3">
      <c r="A59" s="62" t="s">
        <v>70</v>
      </c>
      <c r="B59" s="61"/>
      <c r="C59" s="61"/>
      <c r="D59" s="54"/>
      <c r="E59" s="54"/>
      <c r="F59" s="55"/>
      <c r="G59" s="57">
        <f>SUM(G49:G58)</f>
        <v>0</v>
      </c>
    </row>
    <row r="60" spans="1:8" s="63" customFormat="1" ht="33" customHeight="1" thickBot="1" x14ac:dyDescent="0.3">
      <c r="A60" s="82" t="s">
        <v>54</v>
      </c>
      <c r="B60" s="83"/>
      <c r="C60" s="83"/>
      <c r="D60" s="83"/>
      <c r="E60" s="83"/>
      <c r="F60" s="83"/>
      <c r="G60" s="83"/>
    </row>
    <row r="61" spans="1:8" s="63" customFormat="1" ht="17.25" customHeight="1" x14ac:dyDescent="0.25">
      <c r="A61" s="40" t="s">
        <v>55</v>
      </c>
      <c r="B61" s="28">
        <v>27</v>
      </c>
      <c r="C61" s="21">
        <v>5</v>
      </c>
      <c r="D61" s="28">
        <v>27</v>
      </c>
      <c r="E61" s="28">
        <v>5</v>
      </c>
      <c r="F61" s="6"/>
      <c r="G61" s="44">
        <f>SUM(B61+C61+D61+E61)*F61</f>
        <v>0</v>
      </c>
      <c r="H61" s="75"/>
    </row>
    <row r="62" spans="1:8" s="63" customFormat="1" ht="17.25" customHeight="1" x14ac:dyDescent="0.25">
      <c r="A62" s="38" t="s">
        <v>56</v>
      </c>
      <c r="B62" s="28">
        <v>3</v>
      </c>
      <c r="C62" s="21">
        <v>1</v>
      </c>
      <c r="D62" s="28">
        <v>3</v>
      </c>
      <c r="E62" s="28">
        <v>1</v>
      </c>
      <c r="F62" s="6"/>
      <c r="G62" s="44">
        <f t="shared" ref="G62:G75" si="3">SUM(B62+C62+D62+E62)*F62</f>
        <v>0</v>
      </c>
      <c r="H62" s="74"/>
    </row>
    <row r="63" spans="1:8" s="63" customFormat="1" ht="17.25" customHeight="1" x14ac:dyDescent="0.25">
      <c r="A63" s="41" t="s">
        <v>57</v>
      </c>
      <c r="B63" s="30">
        <v>27</v>
      </c>
      <c r="C63" s="27">
        <v>5</v>
      </c>
      <c r="D63" s="30">
        <v>27</v>
      </c>
      <c r="E63" s="30">
        <v>5</v>
      </c>
      <c r="F63" s="19"/>
      <c r="G63" s="44">
        <f t="shared" si="3"/>
        <v>0</v>
      </c>
    </row>
    <row r="64" spans="1:8" s="63" customFormat="1" ht="17.25" customHeight="1" x14ac:dyDescent="0.25">
      <c r="A64" s="41" t="s">
        <v>58</v>
      </c>
      <c r="B64" s="28">
        <v>3</v>
      </c>
      <c r="C64" s="21">
        <v>1</v>
      </c>
      <c r="D64" s="28">
        <v>3</v>
      </c>
      <c r="E64" s="28">
        <v>1</v>
      </c>
      <c r="F64" s="6"/>
      <c r="G64" s="44">
        <f t="shared" si="3"/>
        <v>0</v>
      </c>
    </row>
    <row r="65" spans="1:8" s="63" customFormat="1" ht="17.25" customHeight="1" x14ac:dyDescent="0.25">
      <c r="A65" s="38" t="s">
        <v>59</v>
      </c>
      <c r="B65" s="28">
        <v>27</v>
      </c>
      <c r="C65" s="21">
        <v>2</v>
      </c>
      <c r="D65" s="28">
        <v>27</v>
      </c>
      <c r="E65" s="28">
        <v>5</v>
      </c>
      <c r="F65" s="6"/>
      <c r="G65" s="44">
        <f t="shared" si="3"/>
        <v>0</v>
      </c>
    </row>
    <row r="66" spans="1:8" s="63" customFormat="1" ht="17.25" customHeight="1" x14ac:dyDescent="0.25">
      <c r="A66" s="38" t="s">
        <v>60</v>
      </c>
      <c r="B66" s="28">
        <v>3</v>
      </c>
      <c r="C66" s="21">
        <v>1</v>
      </c>
      <c r="D66" s="28">
        <v>3</v>
      </c>
      <c r="E66" s="28">
        <v>1</v>
      </c>
      <c r="F66" s="6"/>
      <c r="G66" s="44">
        <f t="shared" si="3"/>
        <v>0</v>
      </c>
    </row>
    <row r="67" spans="1:8" s="63" customFormat="1" ht="17.25" customHeight="1" x14ac:dyDescent="0.25">
      <c r="A67" s="38" t="s">
        <v>78</v>
      </c>
      <c r="B67" s="28">
        <v>27</v>
      </c>
      <c r="C67" s="21">
        <v>2</v>
      </c>
      <c r="D67" s="28">
        <v>27</v>
      </c>
      <c r="E67" s="28">
        <v>5</v>
      </c>
      <c r="F67" s="6"/>
      <c r="G67" s="44">
        <f t="shared" si="3"/>
        <v>0</v>
      </c>
    </row>
    <row r="68" spans="1:8" s="63" customFormat="1" ht="17.25" customHeight="1" x14ac:dyDescent="0.25">
      <c r="A68" s="38" t="s">
        <v>79</v>
      </c>
      <c r="B68" s="28">
        <v>3</v>
      </c>
      <c r="C68" s="21">
        <v>1</v>
      </c>
      <c r="D68" s="28">
        <v>3</v>
      </c>
      <c r="E68" s="28">
        <v>1</v>
      </c>
      <c r="F68" s="6"/>
      <c r="G68" s="44">
        <f t="shared" si="3"/>
        <v>0</v>
      </c>
    </row>
    <row r="69" spans="1:8" s="63" customFormat="1" ht="17.25" customHeight="1" x14ac:dyDescent="0.25">
      <c r="A69" s="38" t="s">
        <v>61</v>
      </c>
      <c r="B69" s="28">
        <v>27</v>
      </c>
      <c r="C69" s="21">
        <v>5</v>
      </c>
      <c r="D69" s="28">
        <v>27</v>
      </c>
      <c r="E69" s="28">
        <v>5</v>
      </c>
      <c r="F69" s="6"/>
      <c r="G69" s="44">
        <f t="shared" si="3"/>
        <v>0</v>
      </c>
    </row>
    <row r="70" spans="1:8" s="63" customFormat="1" ht="17.25" customHeight="1" x14ac:dyDescent="0.25">
      <c r="A70" s="38" t="s">
        <v>62</v>
      </c>
      <c r="B70" s="28">
        <v>3</v>
      </c>
      <c r="C70" s="21">
        <v>1</v>
      </c>
      <c r="D70" s="28">
        <v>3</v>
      </c>
      <c r="E70" s="28">
        <v>1</v>
      </c>
      <c r="F70" s="6"/>
      <c r="G70" s="44">
        <f t="shared" si="3"/>
        <v>0</v>
      </c>
    </row>
    <row r="71" spans="1:8" s="63" customFormat="1" ht="17.25" customHeight="1" x14ac:dyDescent="0.25">
      <c r="A71" s="38" t="s">
        <v>80</v>
      </c>
      <c r="B71" s="28">
        <v>27</v>
      </c>
      <c r="C71" s="21">
        <v>5</v>
      </c>
      <c r="D71" s="28">
        <v>27</v>
      </c>
      <c r="E71" s="28">
        <v>5</v>
      </c>
      <c r="F71" s="6"/>
      <c r="G71" s="44">
        <f t="shared" si="3"/>
        <v>0</v>
      </c>
    </row>
    <row r="72" spans="1:8" s="63" customFormat="1" ht="17.25" customHeight="1" x14ac:dyDescent="0.25">
      <c r="A72" s="38" t="s">
        <v>81</v>
      </c>
      <c r="B72" s="30">
        <v>3</v>
      </c>
      <c r="C72" s="27">
        <v>1</v>
      </c>
      <c r="D72" s="30">
        <v>3</v>
      </c>
      <c r="E72" s="30">
        <v>1</v>
      </c>
      <c r="F72" s="19"/>
      <c r="G72" s="44">
        <f t="shared" si="3"/>
        <v>0</v>
      </c>
    </row>
    <row r="73" spans="1:8" s="63" customFormat="1" ht="17.25" customHeight="1" x14ac:dyDescent="0.25">
      <c r="A73" s="33" t="s">
        <v>32</v>
      </c>
      <c r="B73" s="28">
        <v>135</v>
      </c>
      <c r="C73" s="21">
        <v>30</v>
      </c>
      <c r="D73" s="28">
        <v>135</v>
      </c>
      <c r="E73" s="28">
        <v>30</v>
      </c>
      <c r="F73" s="6"/>
      <c r="G73" s="44">
        <f t="shared" si="3"/>
        <v>0</v>
      </c>
    </row>
    <row r="74" spans="1:8" s="63" customFormat="1" ht="17.25" customHeight="1" x14ac:dyDescent="0.25">
      <c r="A74" s="79" t="s">
        <v>33</v>
      </c>
      <c r="B74" s="28">
        <v>15</v>
      </c>
      <c r="C74" s="21">
        <v>5</v>
      </c>
      <c r="D74" s="28">
        <v>15</v>
      </c>
      <c r="E74" s="28">
        <v>5</v>
      </c>
      <c r="F74" s="6"/>
      <c r="G74" s="44">
        <f t="shared" si="3"/>
        <v>0</v>
      </c>
    </row>
    <row r="75" spans="1:8" s="63" customFormat="1" ht="17.25" customHeight="1" thickBot="1" x14ac:dyDescent="0.3">
      <c r="A75" s="39" t="s">
        <v>84</v>
      </c>
      <c r="B75" s="28">
        <v>27</v>
      </c>
      <c r="C75" s="21">
        <v>5</v>
      </c>
      <c r="D75" s="28">
        <v>27</v>
      </c>
      <c r="E75" s="28">
        <v>5</v>
      </c>
      <c r="F75" s="6"/>
      <c r="G75" s="44">
        <f t="shared" si="3"/>
        <v>0</v>
      </c>
    </row>
    <row r="76" spans="1:8" s="63" customFormat="1" ht="17.25" customHeight="1" thickBot="1" x14ac:dyDescent="0.3">
      <c r="A76" s="62" t="s">
        <v>71</v>
      </c>
      <c r="B76" s="61"/>
      <c r="C76" s="61"/>
      <c r="D76" s="54"/>
      <c r="E76" s="54"/>
      <c r="F76" s="55"/>
      <c r="G76" s="57">
        <f>SUM(G61:G75)</f>
        <v>0</v>
      </c>
    </row>
    <row r="77" spans="1:8" s="63" customFormat="1" ht="33" customHeight="1" thickBot="1" x14ac:dyDescent="0.3">
      <c r="A77" s="82" t="s">
        <v>63</v>
      </c>
      <c r="B77" s="83"/>
      <c r="C77" s="83"/>
      <c r="D77" s="83"/>
      <c r="E77" s="83"/>
      <c r="F77" s="83"/>
      <c r="G77" s="83"/>
    </row>
    <row r="78" spans="1:8" s="63" customFormat="1" ht="17.25" customHeight="1" x14ac:dyDescent="0.25">
      <c r="A78" s="38" t="s">
        <v>66</v>
      </c>
      <c r="B78" s="28">
        <v>19</v>
      </c>
      <c r="C78" s="21">
        <v>19</v>
      </c>
      <c r="D78" s="28">
        <v>19</v>
      </c>
      <c r="E78" s="28">
        <v>19</v>
      </c>
      <c r="F78" s="6"/>
      <c r="G78" s="44">
        <f>SUM(B78+C78+D78+E78)*F78</f>
        <v>0</v>
      </c>
      <c r="H78" s="75"/>
    </row>
    <row r="79" spans="1:8" s="63" customFormat="1" ht="17.25" customHeight="1" x14ac:dyDescent="0.25">
      <c r="A79" s="38" t="s">
        <v>67</v>
      </c>
      <c r="B79" s="28">
        <v>25</v>
      </c>
      <c r="C79" s="21">
        <v>20</v>
      </c>
      <c r="D79" s="28">
        <v>20</v>
      </c>
      <c r="E79" s="28">
        <v>20</v>
      </c>
      <c r="F79" s="6"/>
      <c r="G79" s="44">
        <f t="shared" ref="G79:G87" si="4">SUM(B79+C79+D79+E79)*F79</f>
        <v>0</v>
      </c>
    </row>
    <row r="80" spans="1:8" s="63" customFormat="1" ht="17.25" customHeight="1" x14ac:dyDescent="0.25">
      <c r="A80" s="38" t="s">
        <v>39</v>
      </c>
      <c r="B80" s="30">
        <v>0</v>
      </c>
      <c r="C80" s="27">
        <v>15</v>
      </c>
      <c r="D80" s="30">
        <v>15</v>
      </c>
      <c r="E80" s="30">
        <v>15</v>
      </c>
      <c r="F80" s="19"/>
      <c r="G80" s="44">
        <f t="shared" si="4"/>
        <v>0</v>
      </c>
    </row>
    <row r="81" spans="1:11" s="63" customFormat="1" ht="17.25" customHeight="1" x14ac:dyDescent="0.25">
      <c r="A81" s="38" t="s">
        <v>40</v>
      </c>
      <c r="B81" s="28">
        <v>35</v>
      </c>
      <c r="C81" s="21">
        <v>15</v>
      </c>
      <c r="D81" s="28">
        <v>15</v>
      </c>
      <c r="E81" s="28">
        <v>15</v>
      </c>
      <c r="F81" s="6"/>
      <c r="G81" s="44">
        <f t="shared" si="4"/>
        <v>0</v>
      </c>
    </row>
    <row r="82" spans="1:11" s="63" customFormat="1" ht="17.25" customHeight="1" x14ac:dyDescent="0.25">
      <c r="A82" s="38" t="s">
        <v>24</v>
      </c>
      <c r="B82" s="28">
        <v>1</v>
      </c>
      <c r="C82" s="21">
        <v>0</v>
      </c>
      <c r="D82" s="28">
        <v>0</v>
      </c>
      <c r="E82" s="28">
        <v>0</v>
      </c>
      <c r="F82" s="6"/>
      <c r="G82" s="44">
        <f t="shared" si="4"/>
        <v>0</v>
      </c>
    </row>
    <row r="83" spans="1:11" s="63" customFormat="1" ht="17.25" customHeight="1" x14ac:dyDescent="0.25">
      <c r="A83" s="38" t="s">
        <v>20</v>
      </c>
      <c r="B83" s="28">
        <v>1</v>
      </c>
      <c r="C83" s="21">
        <v>0</v>
      </c>
      <c r="D83" s="28">
        <v>0</v>
      </c>
      <c r="E83" s="28">
        <v>0</v>
      </c>
      <c r="F83" s="6"/>
      <c r="G83" s="44">
        <f t="shared" si="4"/>
        <v>0</v>
      </c>
    </row>
    <row r="84" spans="1:11" s="63" customFormat="1" ht="17.25" customHeight="1" x14ac:dyDescent="0.25">
      <c r="A84" s="38" t="s">
        <v>22</v>
      </c>
      <c r="B84" s="28">
        <v>1</v>
      </c>
      <c r="C84" s="21">
        <v>0</v>
      </c>
      <c r="D84" s="28">
        <v>1</v>
      </c>
      <c r="E84" s="28">
        <v>0</v>
      </c>
      <c r="F84" s="6"/>
      <c r="G84" s="44">
        <f t="shared" si="4"/>
        <v>0</v>
      </c>
    </row>
    <row r="85" spans="1:11" s="63" customFormat="1" ht="17.25" customHeight="1" x14ac:dyDescent="0.25">
      <c r="A85" s="33" t="s">
        <v>32</v>
      </c>
      <c r="B85" s="28">
        <v>1</v>
      </c>
      <c r="C85" s="21">
        <v>1</v>
      </c>
      <c r="D85" s="28">
        <v>1</v>
      </c>
      <c r="E85" s="28">
        <v>0</v>
      </c>
      <c r="F85" s="6"/>
      <c r="G85" s="44">
        <f t="shared" si="4"/>
        <v>0</v>
      </c>
    </row>
    <row r="86" spans="1:11" s="63" customFormat="1" ht="17.25" customHeight="1" x14ac:dyDescent="0.25">
      <c r="A86" s="38" t="s">
        <v>64</v>
      </c>
      <c r="B86" s="28">
        <v>25</v>
      </c>
      <c r="C86" s="21">
        <v>15</v>
      </c>
      <c r="D86" s="28">
        <v>19</v>
      </c>
      <c r="E86" s="28">
        <v>15</v>
      </c>
      <c r="F86" s="6"/>
      <c r="G86" s="44">
        <f t="shared" si="4"/>
        <v>0</v>
      </c>
    </row>
    <row r="87" spans="1:11" s="63" customFormat="1" ht="17.25" customHeight="1" thickBot="1" x14ac:dyDescent="0.3">
      <c r="A87" s="38" t="s">
        <v>65</v>
      </c>
      <c r="B87" s="28">
        <v>19</v>
      </c>
      <c r="C87" s="21">
        <v>15</v>
      </c>
      <c r="D87" s="28">
        <v>20</v>
      </c>
      <c r="E87" s="28">
        <v>15</v>
      </c>
      <c r="F87" s="6"/>
      <c r="G87" s="44">
        <f t="shared" si="4"/>
        <v>0</v>
      </c>
    </row>
    <row r="88" spans="1:11" s="63" customFormat="1" ht="17.25" customHeight="1" thickBot="1" x14ac:dyDescent="0.3">
      <c r="A88" s="62" t="s">
        <v>72</v>
      </c>
      <c r="B88" s="61"/>
      <c r="C88" s="61"/>
      <c r="D88" s="54"/>
      <c r="E88" s="54"/>
      <c r="F88" s="55"/>
      <c r="G88" s="57">
        <f>SUM(G78:G87)</f>
        <v>0</v>
      </c>
    </row>
    <row r="89" spans="1:11" s="63" customFormat="1" ht="34.5" customHeight="1" thickBot="1" x14ac:dyDescent="0.3">
      <c r="A89" s="82" t="s">
        <v>82</v>
      </c>
      <c r="B89" s="83"/>
      <c r="C89" s="83"/>
      <c r="D89" s="83"/>
      <c r="E89" s="83"/>
      <c r="F89" s="83"/>
      <c r="G89" s="83"/>
      <c r="H89" s="75"/>
    </row>
    <row r="90" spans="1:11" ht="17.25" customHeight="1" x14ac:dyDescent="0.25">
      <c r="A90" s="47" t="s">
        <v>10</v>
      </c>
      <c r="B90" s="31">
        <v>30</v>
      </c>
      <c r="C90" s="31">
        <v>500</v>
      </c>
      <c r="D90" s="31">
        <v>110</v>
      </c>
      <c r="E90" s="31">
        <v>110</v>
      </c>
      <c r="F90" s="32"/>
      <c r="G90" s="32">
        <f xml:space="preserve"> SUM(B90+C90+D90+E90)*F90</f>
        <v>0</v>
      </c>
      <c r="H90"/>
    </row>
    <row r="91" spans="1:11" ht="17.25" customHeight="1" x14ac:dyDescent="0.25">
      <c r="A91" s="5" t="s">
        <v>11</v>
      </c>
      <c r="B91" s="23">
        <v>35</v>
      </c>
      <c r="C91" s="23">
        <v>50</v>
      </c>
      <c r="D91" s="23">
        <v>45</v>
      </c>
      <c r="E91" s="23">
        <v>45</v>
      </c>
      <c r="F91" s="43"/>
      <c r="G91" s="44">
        <f t="shared" ref="G91:G94" si="5" xml:space="preserve"> SUM(B91+C91+D91+E91)*F91</f>
        <v>0</v>
      </c>
      <c r="H91"/>
    </row>
    <row r="92" spans="1:11" ht="17.25" customHeight="1" x14ac:dyDescent="0.25">
      <c r="A92" s="48" t="s">
        <v>73</v>
      </c>
      <c r="B92" s="25">
        <v>30</v>
      </c>
      <c r="C92" s="25">
        <v>1</v>
      </c>
      <c r="D92" s="25">
        <v>1</v>
      </c>
      <c r="E92" s="25">
        <v>1</v>
      </c>
      <c r="F92" s="44"/>
      <c r="G92" s="44">
        <f t="shared" si="5"/>
        <v>0</v>
      </c>
      <c r="K92" s="20"/>
    </row>
    <row r="93" spans="1:11" ht="17.25" customHeight="1" x14ac:dyDescent="0.25">
      <c r="A93" s="18" t="s">
        <v>7</v>
      </c>
      <c r="B93" s="24">
        <v>1075</v>
      </c>
      <c r="C93" s="24">
        <v>22</v>
      </c>
      <c r="D93" s="24">
        <v>82</v>
      </c>
      <c r="E93" s="24">
        <v>82</v>
      </c>
      <c r="F93" s="45"/>
      <c r="G93" s="44">
        <f t="shared" si="5"/>
        <v>0</v>
      </c>
      <c r="H93"/>
    </row>
    <row r="94" spans="1:11" ht="17.25" customHeight="1" thickBot="1" x14ac:dyDescent="0.3">
      <c r="A94" s="49" t="s">
        <v>16</v>
      </c>
      <c r="B94" s="42">
        <v>1063</v>
      </c>
      <c r="C94" s="42">
        <v>10</v>
      </c>
      <c r="D94" s="42">
        <v>70</v>
      </c>
      <c r="E94" s="42">
        <v>70</v>
      </c>
      <c r="F94" s="46"/>
      <c r="G94" s="44">
        <f t="shared" si="5"/>
        <v>0</v>
      </c>
      <c r="H94"/>
    </row>
    <row r="95" spans="1:11" s="63" customFormat="1" ht="17.25" customHeight="1" thickBot="1" x14ac:dyDescent="0.3">
      <c r="A95" s="62" t="s">
        <v>74</v>
      </c>
      <c r="B95" s="61"/>
      <c r="C95" s="61"/>
      <c r="D95" s="54"/>
      <c r="E95" s="54"/>
      <c r="F95" s="55"/>
      <c r="G95" s="76">
        <f>SUM(G90:G94)</f>
        <v>0</v>
      </c>
    </row>
    <row r="96" spans="1:11" s="63" customFormat="1" ht="17.25" customHeight="1" thickBot="1" x14ac:dyDescent="0.3">
      <c r="A96" s="64"/>
      <c r="B96" s="65"/>
      <c r="C96" s="65"/>
      <c r="D96" s="65"/>
      <c r="E96" s="65"/>
      <c r="F96" s="64"/>
      <c r="G96" s="65"/>
    </row>
    <row r="97" spans="1:10" ht="44.25" customHeight="1" thickBot="1" x14ac:dyDescent="0.3">
      <c r="A97" s="87" t="s">
        <v>85</v>
      </c>
      <c r="B97" s="88"/>
      <c r="C97" s="88"/>
      <c r="D97" s="88"/>
      <c r="E97" s="88"/>
      <c r="F97" s="89"/>
      <c r="G97" s="56">
        <f>SUM(G31+G47+G59+G76+G88+G95)</f>
        <v>0</v>
      </c>
    </row>
    <row r="98" spans="1:10" s="17" customFormat="1" ht="17.25" customHeight="1" x14ac:dyDescent="0.25">
      <c r="A98" s="14"/>
      <c r="B98" s="15"/>
      <c r="C98" s="15"/>
      <c r="D98" s="15"/>
      <c r="E98" s="15"/>
      <c r="F98" s="16"/>
      <c r="G98" s="16"/>
    </row>
    <row r="99" spans="1:10" s="50" customFormat="1" ht="17.25" customHeight="1" x14ac:dyDescent="0.25">
      <c r="A99" s="66"/>
      <c r="B99" s="67"/>
      <c r="C99" s="67"/>
      <c r="D99" s="67"/>
      <c r="E99" s="67"/>
      <c r="F99" s="67"/>
      <c r="G99" s="68"/>
      <c r="H99" s="69"/>
    </row>
    <row r="100" spans="1:10" s="7" customFormat="1" ht="17.25" customHeight="1" x14ac:dyDescent="0.25">
      <c r="A100" s="1"/>
      <c r="B100" s="10"/>
      <c r="C100" s="10"/>
      <c r="D100" s="10"/>
      <c r="E100" s="10"/>
      <c r="F100" s="2"/>
      <c r="G100" s="2"/>
      <c r="H100" s="70"/>
    </row>
    <row r="101" spans="1:10" s="7" customFormat="1" ht="56.25" customHeight="1" x14ac:dyDescent="0.25">
      <c r="A101" s="81" t="s">
        <v>75</v>
      </c>
      <c r="B101" s="81"/>
      <c r="C101" s="81"/>
      <c r="D101" s="81"/>
      <c r="E101" s="81"/>
      <c r="F101" s="81"/>
      <c r="G101" s="81"/>
      <c r="H101" s="26"/>
    </row>
    <row r="102" spans="1:10" s="7" customFormat="1" ht="17.25" customHeight="1" x14ac:dyDescent="0.25">
      <c r="A102" s="1"/>
      <c r="B102" s="1"/>
      <c r="C102" s="1"/>
      <c r="D102" s="1"/>
      <c r="E102" s="1"/>
      <c r="F102" s="2"/>
      <c r="G102" s="2"/>
    </row>
    <row r="103" spans="1:10" s="7" customFormat="1" ht="17.25" customHeight="1" x14ac:dyDescent="0.25">
      <c r="A103" s="12" t="s">
        <v>12</v>
      </c>
      <c r="B103" s="8"/>
      <c r="C103" s="8"/>
      <c r="D103" s="8"/>
      <c r="E103" s="8"/>
      <c r="F103" s="1"/>
      <c r="G103" s="1"/>
    </row>
    <row r="104" spans="1:10" s="7" customFormat="1" ht="17.25" customHeight="1" x14ac:dyDescent="0.25">
      <c r="A104" s="7" t="s">
        <v>13</v>
      </c>
      <c r="B104" s="2"/>
      <c r="C104" s="2"/>
      <c r="D104" s="2"/>
      <c r="E104" s="2"/>
      <c r="F104" s="1"/>
      <c r="G104" s="1"/>
    </row>
    <row r="105" spans="1:10" s="7" customFormat="1" ht="17.25" customHeight="1" x14ac:dyDescent="0.25">
      <c r="A105" s="7" t="s">
        <v>14</v>
      </c>
      <c r="B105" s="2"/>
      <c r="C105" s="2"/>
      <c r="D105" s="2"/>
      <c r="E105" s="2"/>
      <c r="F105" s="1"/>
      <c r="G105" s="1"/>
    </row>
    <row r="106" spans="1:10" s="7" customFormat="1" ht="17.25" customHeight="1" x14ac:dyDescent="0.25">
      <c r="A106" s="7" t="s">
        <v>83</v>
      </c>
      <c r="B106" s="2"/>
      <c r="C106" s="2"/>
      <c r="D106" s="2"/>
      <c r="E106" s="2"/>
      <c r="F106" s="1"/>
      <c r="G106" s="1"/>
    </row>
    <row r="107" spans="1:10" s="7" customFormat="1" ht="30.75" customHeight="1" x14ac:dyDescent="0.25">
      <c r="A107" s="80" t="s">
        <v>36</v>
      </c>
      <c r="B107" s="80"/>
      <c r="C107" s="80"/>
      <c r="D107" s="80"/>
      <c r="E107" s="80"/>
      <c r="F107" s="80"/>
      <c r="G107" s="80"/>
    </row>
    <row r="108" spans="1:10" s="7" customFormat="1" ht="17.25" customHeight="1" x14ac:dyDescent="0.25">
      <c r="B108" s="1"/>
      <c r="C108" s="1"/>
      <c r="D108" s="1"/>
      <c r="E108" s="1"/>
      <c r="F108" s="2"/>
      <c r="G108" s="2"/>
    </row>
    <row r="110" spans="1:10" s="9" customFormat="1" ht="17.25" customHeight="1" x14ac:dyDescent="0.25">
      <c r="A110" s="1"/>
      <c r="B110" s="1"/>
      <c r="C110" s="1"/>
      <c r="D110" s="1"/>
      <c r="E110" s="1"/>
      <c r="F110" s="2"/>
      <c r="G110" s="2"/>
    </row>
    <row r="112" spans="1:10" ht="15" customHeight="1" x14ac:dyDescent="0.25">
      <c r="A112" t="s">
        <v>15</v>
      </c>
      <c r="H112" s="11"/>
      <c r="I112" s="11"/>
      <c r="J112" s="11"/>
    </row>
    <row r="113" spans="1:1" x14ac:dyDescent="0.25">
      <c r="A113" s="13" t="s">
        <v>76</v>
      </c>
    </row>
    <row r="114" spans="1:1" x14ac:dyDescent="0.25">
      <c r="A114" s="13" t="s">
        <v>77</v>
      </c>
    </row>
  </sheetData>
  <mergeCells count="10">
    <mergeCell ref="A3:G3"/>
    <mergeCell ref="A60:G60"/>
    <mergeCell ref="A77:G77"/>
    <mergeCell ref="A89:G89"/>
    <mergeCell ref="A97:F97"/>
    <mergeCell ref="A107:G107"/>
    <mergeCell ref="A101:G101"/>
    <mergeCell ref="A32:G32"/>
    <mergeCell ref="A48:G48"/>
    <mergeCell ref="A5:G5"/>
  </mergeCells>
  <pageMargins left="0.15748031496062992" right="0.19685039370078741" top="0.35433070866141736" bottom="0.31496062992125984" header="0.23622047244094491" footer="0.19685039370078741"/>
  <pageSetup paperSize="9" scale="80" orientation="portrait" horizontalDpi="300" verticalDpi="300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URI="#idPackageObject" Type="http://www.w3.org/2000/09/xmldsig#Object">
      <DigestMethod Algorithm="http://www.w3.org/2000/09/xmldsig#sha1"/>
      <DigestValue>r8hOaj8/lT3TtbC9GrMCfrwvnGo=</DigestValue>
    </Reference>
    <Reference URI="#idOfficeObject" Type="http://www.w3.org/2000/09/xmldsig#Object">
      <DigestMethod Algorithm="http://www.w3.org/2000/09/xmldsig#sha1"/>
      <DigestValue>4SOqEzDdzGGZpIxH8Alo49YugLw=</DigestValue>
    </Reference>
  </SignedInfo>
  <SignatureValue>
    uUZaODPUPFHNYNEsrdud3yYhz/hmlYZ+ckBIgciLm7bXKOdmjNpYNIXC5g9ZcPaPvGiQUWPZ
    M8Hp0V/rmsgqoXi22DZSHVh9y+QWyAq+AY5GNPnzqTVEm2OMqRCaOy6OgLGH8ZMzGlFbWMyJ
    ZVzkhLS/5JE8ww2UBCYWMtHIs/Fp0b8l5+hPa8v3vP2Hhf3ehdcsFIBpVykFCZEG3/3TN+Ri
    2W+Pi469pNSuoyfUFxHT70unKxsE9tXAWOy8MHqSrOU1f3enWSQdwZxC5KIAKma1tEIODdWY
    slJCB9Bu/yeKbSOkDYUS6tvkwabpQMoxiAOOP2ZJSlcmbpAoDOOOcg==
  </SignatureValue>
  <KeyInfo>
    <KeyValue>
      <RSAKeyValue>
        <Modulus>
            zj/pAsxwRpJpXyHVYL6BwkDbvZU8URW68MyewjzmpPzG1y0Y0+Q1GWhQgWu9f0tJFLRNl1XE
            OdUWFOYE7MFYvXyPE4h6jq2ae+sGnI3JQqzThFdToxVWHdktWBF1UTFoFALDKidoHTFI7mY4
            xHRU981GAIn+WNwwTtwxd+78IPhlQCgc4plSMV5F1OkXrYhOZP7ZUBw8l9B34pog8Z2eDQLP
            NyJoiek7KGzAEnt8WZfDqRkQND0cHyXxYfs5r4vu7glsd6/xtrNgkCMkIQFWaleE1D83kZK1
            1EgMy+qHViky4teqLggM1SYDXAtINHMbLL7xyH7zIf9aOLtQRObYfQ==
          </Modulus>
        <Exponent>AQAB</Exponent>
      </RSAKeyValue>
    </KeyValue>
    <X509Data>
      <X509Certificate>
          MIIHxTCCBq2gAwIBAgIDKcSqMA0GCSqGSIb3DQEBCwUAMF8xCzAJBgNVBAYTAkNaMSwwKgYD
          VQQKDCPEjGVza8OhIHBvxaF0YSwgcy5wLiBbScSMIDQ3MTE0OTgzXTEiMCAGA1UEAxMZUG9z
          dFNpZ251bSBRdWFsaWZpZWQgQ0EgMjAeFw0xNzExMzAwODEyMjFaFw0xODEyMjAwODEyMjFa
          MIHFMQswCQYDVQQGEwJDWjEXMBUGA1UEYRMOTlRSQ1otNjE5NzQ3NTcxNTAzBgNVBAoMLERv
          cHJhdm7DrSBwb2RuaWsgT3N0cmF2YSBhLnMuIFtJxIwgNjE5NzQ3NTddMQ4wDAYDVQQLEwUx
          MTIzNjEeMBwGA1UEAwwVQmMuIEl2ZXRhIEphbmXEjWtvdsOhMRQwEgYDVQQEDAtKYW5lxI1r
          b3bDoTEOMAwGA1UEKhMFSXZldGExEDAOBgNVBAUTB1A1NzQ3ODAwggEiMA0GCSqGSIb3DQEB
          AQUAA4IBDwAwggEKAoIBAQDOP+kCzHBGkmlfIdVgvoHCQNu9lTxRFbrwzJ7CPOak/MbXLRjT
          5DUZaFCBa71/S0kUtE2XVcQ51RYU5gTswVi9fI8TiHqOrZp76wacjclCrNOEV1OjFVYd2S1Y
          EXVRMWgUAsMqJ2gdMUjuZjjEdFT3zUYAif5Y3DBO3DF37vwg+GVAKBzimVIxXkXU6RetiE5k
          /tlQHDyX0HfimiDxnZ4NAs83ImiJ6TsobMASe3xZl8OpGRA0PRwfJfFh+zmvi+7uCWx3r/G2
          s2CQIyQhAVZqV4TUPzeRkrXUSAzL6odWKTLi16ouCAzVJgNcC0g0cxssvvHIfvMh/1o4u1BE
          5th9AgMBAAGjggQhMIIEHTBCBgNVHREEOzA5gRFpamFuZWNrb3ZhQGRwby5jeqAZBgkrBgEE
          AdwZAgGgDBMKMTU3NDI1ODEzNqAJBgNVBA2gAhMAMAkGA1UdEwQCMAAwggErBgNVHSAEggEi
          MIIBHjCCAQ8GCGeBBgEEARFuMIIBATCB2AYIKwYBBQUHAgIwgcsagchUZW50byBrdmFsaWZp
          a292YW55IGNlcnRpZmlrYXQgcHJvIGVsZWt0cm9uaWNreSBwb2RwaXMgYnlsIHZ5ZGFuIHYg
          c291bGFkdSBzIG5hcml6ZW5pbSBFVSBjLiA5MTAvMjAxNC5UaGlzIGlzIGEgcXVhbGlmaWVk
          IGNlcnRpZmljYXRlIGZvciBlbGVjdHJvbmljIHNpZ25hdHVyZSBhY2NvcmRpbmcgdG8gUmVn
          dWxhdGlvbiAoRVUpIE5vIDkxMC8yMDE0LjAkBggrBgEFBQcCARYYaHR0cDovL3d3dy5wb3N0
          c2lnbnVtLmN6MAkGBwQAi+xAAQAwgZsGCCsGAQUFBwEDBIGOMIGLMAgGBgQAjkYBATBqBgYE
          AI5GAQUwYDAuFihodHRwczovL3d3dy5wb3N0c2lnbnVtLmN6L3Bkcy9wZHNfZW4ucGRmEwJl
          bjAuFihodHRwczovL3d3dy5wb3N0c2lnbnVtLmN6L3Bkcy9wZHNfY3MucGRmEwJjczATBgYE
          AI5GAQYwCQYHBACORgEGATCB+gYIKwYBBQUHAQEEge0wgeowOwYIKwYBBQUHMAKGL2h0dHA6
          Ly93d3cucG9zdHNpZ251bS5jei9jcnQvcHNxdWFsaWZpZWRjYTIuY3J0MDwGCCsGAQUFBzAC
          hjBodHRwOi8vd3d3Mi5wb3N0c2lnbnVtLmN6L2NydC9wc3F1YWxpZmllZGNhMi5jcnQwOwYI
          KwYBBQUHMAKGL2h0dHA6Ly9wb3N0c2lnbnVtLnR0Yy5jei9jcnQvcHNxdWFsaWZpZWRjYTIu
          Y3J0MDAGCCsGAQUFBzABhiRodHRwOi8vb2NzcC5wb3N0c2lnbnVtLmN6L09DU1AvUUNBMi8w
          DgYDVR0PAQH/BAQDAgXgMB8GA1UdIwQYMBaAFInoTN+LJjk+1yQuEg565+Yn5daXMIGxBgNV
          HR8EgakwgaYwNaAzoDGGL2h0dHA6Ly93d3cucG9zdHNpZ251bS5jei9jcmwvcHNxdWFsaWZp
          ZWRjYTIuY3JsMDagNKAyhjBodHRwOi8vd3d3Mi5wb3N0c2lnbnVtLmN6L2NybC9wc3F1YWxp
          ZmllZGNhMi5jcmwwNaAzoDGGL2h0dHA6Ly9wb3N0c2lnbnVtLnR0Yy5jei9jcmwvcHNxdWFs
          aWZpZWRjYTIuY3JsMB0GA1UdDgQWBBQVpN+BEHGioQY003Auuq0COGLf/TANBgkqhkiG9w0B
          AQsFAAOCAQEAM0AWleunYTtQbOtWK/ThoqTRnTgdcNXg0446Sw6bdKUZ/w20rIAl/7r9kvZz
          tw7cFSzK0hv2CX13IpF1GXaP4HL2OBvbtprf1qaMU9yH1ItUOxNayQfrV8yOfqFl0/5SjaSi
          n//xrVzuFFg6O6QtLo8MxyDd81lo7OivQKeDsu2vWg/xyMRdIa08jSlR8FybRYpLphG6wIks
          KX2XQGoOAPemOoMEvUdL9ysUmHC+PSb2+yuNAuk/bmVSjp6iq+/uFspyVRtuDDFqKerCX5WX
          eXUOwpQZQl5qcbx56gxM00ivFlCKlv/sK5fQsLH2fuP7bjpOzqLSihpwEKj843Rpew==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  <Reference URI="/xl/calcChain.xml?ContentType=application/vnd.openxmlformats-officedocument.spreadsheetml.calcChain+xml">
        <DigestMethod Algorithm="http://www.w3.org/2000/09/xmldsig#sha1"/>
        <DigestValue>Geoc14A24XgaFCh9QjPv2K54gQw=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JCDFwUyulDsYWNvUiv6JEiNjpxc=</DigestValue>
      </Reference>
      <Reference URI="/xl/sharedStrings.xml?ContentType=application/vnd.openxmlformats-officedocument.spreadsheetml.sharedStrings+xml">
        <DigestMethod Algorithm="http://www.w3.org/2000/09/xmldsig#sha1"/>
        <DigestValue>NJrlmx0p3I9ZR111RwWCiINK8cE=</DigestValue>
      </Reference>
      <Reference URI="/xl/styles.xml?ContentType=application/vnd.openxmlformats-officedocument.spreadsheetml.styles+xml">
        <DigestMethod Algorithm="http://www.w3.org/2000/09/xmldsig#sha1"/>
        <DigestValue>plzKpQBps2iCvYOv5yLmzaVIgfo=</DigestValue>
      </Reference>
      <Reference URI="/xl/theme/theme1.xml?ContentType=application/vnd.openxmlformats-officedocument.theme+xml">
        <DigestMethod Algorithm="http://www.w3.org/2000/09/xmldsig#sha1"/>
        <DigestValue>7hi86z403xu1hFy/RBL0UABTZJ4=</DigestValue>
      </Reference>
      <Reference URI="/xl/workbook.xml?ContentType=application/vnd.openxmlformats-officedocument.spreadsheetml.sheet.main+xml">
        <DigestMethod Algorithm="http://www.w3.org/2000/09/xmldsig#sha1"/>
        <DigestValue>xpiDUcK1ZaacH0kLH8et87Bfd2Y=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qLNBRP1OCztbbnNEPprHvvyyIvY=</DigestValue>
      </Reference>
    </Manifest>
    <SignatureProperties>
      <SignatureProperty Id="idSignatureTime" Target="#idPackageSignature">
        <mdssi:SignatureTime>
          <mdssi:Format>YYYY-MM-DDThh:mm:ssTZD</mdssi:Format>
          <mdssi:Value>2017-12-07T11:09:18Z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6.2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List2</vt:lpstr>
    </vt:vector>
  </TitlesOfParts>
  <Company>Dopravní podnik Ostrava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theuerj</dc:creator>
  <cp:lastModifiedBy>Janečková Iveta, Bc.</cp:lastModifiedBy>
  <cp:lastPrinted>2017-11-15T11:44:49Z</cp:lastPrinted>
  <dcterms:created xsi:type="dcterms:W3CDTF">2009-03-09T14:26:06Z</dcterms:created>
  <dcterms:modified xsi:type="dcterms:W3CDTF">2018-10-26T12:36:37Z</dcterms:modified>
</cp:coreProperties>
</file>